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ScanlonBK\Documents\Websites\DMVA\web docs\Important Forms\Human Resources\2021-2022\"/>
    </mc:Choice>
  </mc:AlternateContent>
  <workbookProtection lockStructure="1"/>
  <bookViews>
    <workbookView xWindow="195" yWindow="45" windowWidth="24240" windowHeight="12675" tabRatio="693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Leave request" sheetId="14" r:id="rId13"/>
  </sheets>
  <calcPr calcId="162913"/>
</workbook>
</file>

<file path=xl/calcChain.xml><?xml version="1.0" encoding="utf-8"?>
<calcChain xmlns="http://schemas.openxmlformats.org/spreadsheetml/2006/main">
  <c r="K53" i="1" l="1"/>
  <c r="I9" i="2" l="1"/>
  <c r="Q9" i="2" s="1"/>
  <c r="I10" i="2"/>
  <c r="Q10" i="2" s="1"/>
  <c r="I11" i="2"/>
  <c r="Q11" i="2" s="1"/>
  <c r="I12" i="2"/>
  <c r="Q12" i="2" s="1"/>
  <c r="I13" i="2"/>
  <c r="Q13" i="2" s="1"/>
  <c r="I14" i="2"/>
  <c r="Q14" i="2" s="1"/>
  <c r="I15" i="2"/>
  <c r="Q15" i="2" s="1"/>
  <c r="I16" i="2"/>
  <c r="Q16" i="2" s="1"/>
  <c r="I17" i="2"/>
  <c r="Q17" i="2"/>
  <c r="I18" i="2"/>
  <c r="Q18" i="2" s="1"/>
  <c r="I19" i="2"/>
  <c r="Q19" i="2" s="1"/>
  <c r="I20" i="2"/>
  <c r="Q20" i="2" s="1"/>
  <c r="I21" i="2"/>
  <c r="Q21" i="2"/>
  <c r="I22" i="2"/>
  <c r="Q22" i="2" s="1"/>
  <c r="I23" i="2"/>
  <c r="Q23" i="2" s="1"/>
  <c r="I24" i="2"/>
  <c r="Q24" i="2" s="1"/>
  <c r="I25" i="2"/>
  <c r="Q25" i="2" s="1"/>
  <c r="I26" i="2"/>
  <c r="Q26" i="2"/>
  <c r="I27" i="2"/>
  <c r="Q27" i="2" s="1"/>
  <c r="I28" i="2"/>
  <c r="Q28" i="2" s="1"/>
  <c r="I29" i="2"/>
  <c r="Q29" i="2" s="1"/>
  <c r="I30" i="2"/>
  <c r="Q30" i="2" s="1"/>
  <c r="I31" i="2"/>
  <c r="Q31" i="2"/>
  <c r="I32" i="2"/>
  <c r="Q32" i="2" s="1"/>
  <c r="I33" i="2"/>
  <c r="Q33" i="2" s="1"/>
  <c r="I34" i="2"/>
  <c r="Q34" i="2" s="1"/>
  <c r="I35" i="2"/>
  <c r="Q35" i="2"/>
  <c r="I36" i="2"/>
  <c r="Q36" i="2" s="1"/>
  <c r="S36" i="2"/>
  <c r="I37" i="2"/>
  <c r="Q37" i="2" s="1"/>
  <c r="I38" i="2"/>
  <c r="Q38" i="2" s="1"/>
  <c r="I39" i="2"/>
  <c r="Q39" i="2" s="1"/>
  <c r="I40" i="2"/>
  <c r="Q40" i="2"/>
  <c r="I41" i="2"/>
  <c r="Q41" i="2" s="1"/>
  <c r="I42" i="2"/>
  <c r="Q42" i="2" s="1"/>
  <c r="I43" i="2"/>
  <c r="Q43" i="2" s="1"/>
  <c r="I44" i="2"/>
  <c r="Q44" i="2" s="1"/>
  <c r="I45" i="2"/>
  <c r="Q45" i="2" s="1"/>
  <c r="I46" i="2"/>
  <c r="J46" i="2"/>
  <c r="K46" i="2"/>
  <c r="L46" i="2"/>
  <c r="M46" i="2"/>
  <c r="N46" i="2"/>
  <c r="O46" i="2"/>
  <c r="P46" i="2"/>
  <c r="Q46" i="2"/>
  <c r="J46" i="12"/>
  <c r="K46" i="12"/>
  <c r="L46" i="12"/>
  <c r="M46" i="12"/>
  <c r="N46" i="12"/>
  <c r="O46" i="12"/>
  <c r="P46" i="12"/>
  <c r="J46" i="11"/>
  <c r="J8" i="12" s="1"/>
  <c r="K46" i="11"/>
  <c r="K8" i="12" s="1"/>
  <c r="L46" i="11"/>
  <c r="L8" i="12" s="1"/>
  <c r="M46" i="11"/>
  <c r="M8" i="12" s="1"/>
  <c r="N46" i="11"/>
  <c r="N8" i="12" s="1"/>
  <c r="O46" i="11"/>
  <c r="O8" i="12" s="1"/>
  <c r="P46" i="11"/>
  <c r="P8" i="12" s="1"/>
  <c r="J46" i="10"/>
  <c r="K46" i="10"/>
  <c r="L46" i="10"/>
  <c r="M46" i="10"/>
  <c r="N46" i="10"/>
  <c r="O46" i="10"/>
  <c r="P46" i="10"/>
  <c r="J46" i="9"/>
  <c r="K46" i="9"/>
  <c r="L46" i="9"/>
  <c r="M46" i="9"/>
  <c r="N46" i="9"/>
  <c r="O46" i="9"/>
  <c r="P46" i="9"/>
  <c r="J46" i="8"/>
  <c r="K46" i="8"/>
  <c r="L46" i="8"/>
  <c r="M46" i="8"/>
  <c r="N46" i="8"/>
  <c r="O46" i="8"/>
  <c r="P46" i="8"/>
  <c r="J46" i="7"/>
  <c r="K46" i="7"/>
  <c r="L46" i="7"/>
  <c r="M46" i="7"/>
  <c r="N46" i="7"/>
  <c r="O46" i="7"/>
  <c r="P46" i="7"/>
  <c r="J46" i="6"/>
  <c r="K46" i="6"/>
  <c r="L46" i="6"/>
  <c r="M46" i="6"/>
  <c r="N46" i="6"/>
  <c r="O46" i="6"/>
  <c r="P46" i="6"/>
  <c r="J46" i="5"/>
  <c r="J8" i="6" s="1"/>
  <c r="K46" i="5"/>
  <c r="K8" i="6" s="1"/>
  <c r="L46" i="5"/>
  <c r="L8" i="6" s="1"/>
  <c r="M46" i="5"/>
  <c r="M8" i="6" s="1"/>
  <c r="N46" i="5"/>
  <c r="N8" i="6" s="1"/>
  <c r="O46" i="5"/>
  <c r="O8" i="6" s="1"/>
  <c r="P46" i="5"/>
  <c r="P8" i="6" s="1"/>
  <c r="Q46" i="5"/>
  <c r="Q8" i="6" s="1"/>
  <c r="I46" i="5"/>
  <c r="I8" i="6" s="1"/>
  <c r="J46" i="4"/>
  <c r="K46" i="4"/>
  <c r="L46" i="4"/>
  <c r="M46" i="4"/>
  <c r="N46" i="4"/>
  <c r="O46" i="4"/>
  <c r="P46" i="4"/>
  <c r="J46" i="3"/>
  <c r="K46" i="3"/>
  <c r="L46" i="3"/>
  <c r="M46" i="3"/>
  <c r="N46" i="3"/>
  <c r="O46" i="3"/>
  <c r="P46" i="3"/>
  <c r="J46" i="1"/>
  <c r="J8" i="2" s="1"/>
  <c r="K46" i="1"/>
  <c r="L46" i="1"/>
  <c r="M46" i="1"/>
  <c r="N46" i="1"/>
  <c r="O46" i="1"/>
  <c r="P46" i="1"/>
  <c r="R45" i="2" l="1"/>
  <c r="S22" i="2"/>
  <c r="S29" i="2"/>
  <c r="R43" i="2"/>
  <c r="R22" i="2"/>
  <c r="R29" i="2"/>
  <c r="R36" i="2"/>
  <c r="U46" i="12"/>
  <c r="T46" i="12"/>
  <c r="U46" i="11"/>
  <c r="T46" i="11"/>
  <c r="U46" i="10"/>
  <c r="T46" i="10"/>
  <c r="U46" i="9"/>
  <c r="T46" i="9"/>
  <c r="U46" i="8"/>
  <c r="T46" i="8"/>
  <c r="U46" i="7"/>
  <c r="T46" i="7"/>
  <c r="U46" i="6"/>
  <c r="T46" i="6"/>
  <c r="U46" i="5"/>
  <c r="U8" i="6" s="1"/>
  <c r="T46" i="5"/>
  <c r="T8" i="6" s="1"/>
  <c r="U46" i="4"/>
  <c r="T46" i="4"/>
  <c r="U46" i="3"/>
  <c r="T46" i="3"/>
  <c r="U46" i="2"/>
  <c r="T46" i="2"/>
  <c r="U46" i="1"/>
  <c r="T46" i="1"/>
  <c r="K53" i="11" l="1"/>
  <c r="J53" i="11"/>
  <c r="K53" i="10"/>
  <c r="J53" i="10"/>
  <c r="K53" i="9"/>
  <c r="J53" i="9"/>
  <c r="K53" i="8"/>
  <c r="J53" i="8"/>
  <c r="K53" i="7"/>
  <c r="J53" i="7"/>
  <c r="K53" i="6"/>
  <c r="J53" i="6"/>
  <c r="K53" i="5"/>
  <c r="J53" i="5"/>
  <c r="K53" i="4"/>
  <c r="J53" i="4"/>
  <c r="K53" i="3"/>
  <c r="J53" i="3"/>
  <c r="K53" i="2"/>
  <c r="J53" i="2"/>
  <c r="K53" i="12"/>
  <c r="J53" i="12"/>
  <c r="J55" i="2" l="1"/>
  <c r="K55" i="2"/>
  <c r="D6" i="14"/>
  <c r="D2" i="5" l="1"/>
  <c r="D4" i="5"/>
  <c r="K2" i="5"/>
  <c r="K4" i="5"/>
  <c r="O2" i="5"/>
  <c r="O3" i="5"/>
  <c r="R2" i="5"/>
  <c r="R3" i="5"/>
  <c r="U8" i="12" l="1"/>
  <c r="T8" i="12"/>
  <c r="U8" i="11"/>
  <c r="T8" i="11"/>
  <c r="U8" i="10"/>
  <c r="T8" i="10"/>
  <c r="U8" i="9"/>
  <c r="T8" i="9"/>
  <c r="T8" i="8"/>
  <c r="U8" i="7"/>
  <c r="T8" i="7"/>
  <c r="U8" i="3"/>
  <c r="U8" i="8"/>
  <c r="U8" i="5"/>
  <c r="T8" i="5"/>
  <c r="U8" i="4"/>
  <c r="T8" i="4"/>
  <c r="T8" i="3"/>
  <c r="T8" i="2"/>
  <c r="U8" i="2" l="1"/>
  <c r="I27" i="11" l="1"/>
  <c r="I27" i="8" l="1"/>
  <c r="A32" i="14" l="1"/>
  <c r="A31" i="14"/>
  <c r="L29" i="14"/>
  <c r="J53" i="1" l="1"/>
  <c r="J54" i="1" s="1"/>
  <c r="O54" i="1"/>
  <c r="O55" i="1" s="1"/>
  <c r="O51" i="2" s="1"/>
  <c r="P54" i="1"/>
  <c r="Q54" i="1"/>
  <c r="Q55" i="1" s="1"/>
  <c r="Q51" i="2" s="1"/>
  <c r="K54" i="1" l="1"/>
  <c r="K56" i="1" s="1"/>
  <c r="K51" i="2" s="1"/>
  <c r="J56" i="1"/>
  <c r="J51" i="2" s="1"/>
  <c r="I40" i="6"/>
  <c r="I14" i="1" l="1"/>
  <c r="O54" i="8" l="1"/>
  <c r="P54" i="8"/>
  <c r="Q54" i="8"/>
  <c r="I44" i="10"/>
  <c r="I43" i="10"/>
  <c r="I19" i="11" l="1"/>
  <c r="I20" i="11"/>
  <c r="I21" i="11"/>
  <c r="I22" i="11"/>
  <c r="I18" i="11" l="1"/>
  <c r="I39" i="10" l="1"/>
  <c r="I39" i="9" l="1"/>
  <c r="D2" i="12" l="1"/>
  <c r="C3" i="14" s="1"/>
  <c r="K2" i="12"/>
  <c r="O4" i="14" s="1"/>
  <c r="O2" i="12"/>
  <c r="R3" i="12"/>
  <c r="D4" i="12"/>
  <c r="K4" i="12"/>
  <c r="J8" i="10"/>
  <c r="N8" i="10"/>
  <c r="J8" i="4"/>
  <c r="I42" i="1"/>
  <c r="Q42" i="1" s="1"/>
  <c r="K55" i="3"/>
  <c r="K55" i="4" s="1"/>
  <c r="J55" i="3"/>
  <c r="J55" i="4" s="1"/>
  <c r="Q54" i="12"/>
  <c r="P54" i="12"/>
  <c r="O54" i="12"/>
  <c r="Q54" i="11"/>
  <c r="P54" i="11"/>
  <c r="O54" i="11"/>
  <c r="Q54" i="10"/>
  <c r="P54" i="10"/>
  <c r="O54" i="10"/>
  <c r="Q54" i="9"/>
  <c r="P54" i="9"/>
  <c r="O54" i="9"/>
  <c r="Q54" i="7"/>
  <c r="P54" i="7"/>
  <c r="O54" i="7"/>
  <c r="Q54" i="6"/>
  <c r="P54" i="6"/>
  <c r="O54" i="6"/>
  <c r="Q54" i="5"/>
  <c r="P54" i="5"/>
  <c r="O54" i="5"/>
  <c r="Q54" i="4"/>
  <c r="P54" i="4"/>
  <c r="O54" i="4"/>
  <c r="Q54" i="3"/>
  <c r="P54" i="3"/>
  <c r="O54" i="3"/>
  <c r="Q54" i="2"/>
  <c r="Q55" i="2" s="1"/>
  <c r="Q51" i="3" s="1"/>
  <c r="P54" i="2"/>
  <c r="O54" i="2"/>
  <c r="K54" i="2"/>
  <c r="J54" i="2"/>
  <c r="L8" i="9"/>
  <c r="O8" i="3"/>
  <c r="M8" i="3"/>
  <c r="K8" i="3"/>
  <c r="O3" i="12"/>
  <c r="R2" i="12"/>
  <c r="R3" i="11"/>
  <c r="O3" i="11"/>
  <c r="R2" i="11"/>
  <c r="O2" i="11"/>
  <c r="R3" i="10"/>
  <c r="O3" i="10"/>
  <c r="R2" i="10"/>
  <c r="O2" i="10"/>
  <c r="R3" i="9"/>
  <c r="O3" i="9"/>
  <c r="R2" i="9"/>
  <c r="O2" i="9"/>
  <c r="R3" i="8"/>
  <c r="O3" i="8"/>
  <c r="R2" i="8"/>
  <c r="O2" i="8"/>
  <c r="R3" i="7"/>
  <c r="O3" i="7"/>
  <c r="R2" i="7"/>
  <c r="O2" i="7"/>
  <c r="R3" i="6"/>
  <c r="O3" i="6"/>
  <c r="R2" i="6"/>
  <c r="O2" i="6"/>
  <c r="R3" i="4"/>
  <c r="O3" i="4"/>
  <c r="R2" i="4"/>
  <c r="O2" i="4"/>
  <c r="R3" i="3"/>
  <c r="O3" i="3"/>
  <c r="R2" i="3"/>
  <c r="O2" i="3"/>
  <c r="R3" i="2"/>
  <c r="R2" i="2"/>
  <c r="O2" i="2"/>
  <c r="O3" i="2"/>
  <c r="J8" i="5"/>
  <c r="K8" i="5"/>
  <c r="L8" i="5"/>
  <c r="M8" i="5"/>
  <c r="N8" i="5"/>
  <c r="O8" i="5"/>
  <c r="P8" i="5"/>
  <c r="K4" i="11"/>
  <c r="D4" i="11"/>
  <c r="K2" i="11"/>
  <c r="D2" i="11"/>
  <c r="K4" i="10"/>
  <c r="D4" i="10"/>
  <c r="K2" i="10"/>
  <c r="D2" i="10"/>
  <c r="K4" i="9"/>
  <c r="D4" i="9"/>
  <c r="K2" i="9"/>
  <c r="D2" i="9"/>
  <c r="K4" i="8"/>
  <c r="D4" i="8"/>
  <c r="K2" i="8"/>
  <c r="D2" i="8"/>
  <c r="K4" i="7"/>
  <c r="D4" i="7"/>
  <c r="K2" i="7"/>
  <c r="D2" i="7"/>
  <c r="Q4" i="6"/>
  <c r="Q4" i="9" s="1"/>
  <c r="K4" i="6"/>
  <c r="D4" i="6"/>
  <c r="K2" i="6"/>
  <c r="D2" i="6"/>
  <c r="Q4" i="5"/>
  <c r="Q4" i="4"/>
  <c r="L8" i="4"/>
  <c r="N8" i="4"/>
  <c r="P8" i="4"/>
  <c r="I13" i="8"/>
  <c r="Q13" i="8" s="1"/>
  <c r="I21" i="5"/>
  <c r="Q21" i="5" s="1"/>
  <c r="I22" i="5"/>
  <c r="Q22" i="5" s="1"/>
  <c r="I23" i="5"/>
  <c r="Q23" i="5" s="1"/>
  <c r="I42" i="3"/>
  <c r="Q42" i="3" s="1"/>
  <c r="I9" i="12"/>
  <c r="Q9" i="12" s="1"/>
  <c r="I10" i="12"/>
  <c r="Q10" i="12" s="1"/>
  <c r="I11" i="12"/>
  <c r="Q11" i="12" s="1"/>
  <c r="I12" i="12"/>
  <c r="Q12" i="12" s="1"/>
  <c r="I13" i="12"/>
  <c r="Q13" i="12" s="1"/>
  <c r="I14" i="12"/>
  <c r="Q14" i="12" s="1"/>
  <c r="I15" i="12"/>
  <c r="Q15" i="12" s="1"/>
  <c r="I16" i="12"/>
  <c r="Q16" i="12" s="1"/>
  <c r="I17" i="12"/>
  <c r="Q17" i="12" s="1"/>
  <c r="I18" i="12"/>
  <c r="Q18" i="12" s="1"/>
  <c r="I19" i="12"/>
  <c r="Q19" i="12" s="1"/>
  <c r="I20" i="12"/>
  <c r="Q20" i="12" s="1"/>
  <c r="I21" i="12"/>
  <c r="Q21" i="12" s="1"/>
  <c r="I22" i="12"/>
  <c r="Q22" i="12" s="1"/>
  <c r="I23" i="12"/>
  <c r="Q23" i="12" s="1"/>
  <c r="I24" i="12"/>
  <c r="Q24" i="12" s="1"/>
  <c r="I25" i="12"/>
  <c r="Q25" i="12" s="1"/>
  <c r="I26" i="12"/>
  <c r="Q26" i="12" s="1"/>
  <c r="I27" i="12"/>
  <c r="Q27" i="12" s="1"/>
  <c r="I28" i="12"/>
  <c r="Q28" i="12" s="1"/>
  <c r="I29" i="12"/>
  <c r="Q29" i="12" s="1"/>
  <c r="I30" i="12"/>
  <c r="Q30" i="12" s="1"/>
  <c r="I31" i="12"/>
  <c r="Q31" i="12" s="1"/>
  <c r="I32" i="12"/>
  <c r="Q32" i="12" s="1"/>
  <c r="I33" i="12"/>
  <c r="Q33" i="12" s="1"/>
  <c r="I34" i="12"/>
  <c r="Q34" i="12" s="1"/>
  <c r="I35" i="12"/>
  <c r="Q35" i="12" s="1"/>
  <c r="I36" i="12"/>
  <c r="Q36" i="12" s="1"/>
  <c r="I37" i="12"/>
  <c r="I38" i="12"/>
  <c r="Q38" i="12" s="1"/>
  <c r="I39" i="12"/>
  <c r="Q39" i="12" s="1"/>
  <c r="I40" i="12"/>
  <c r="Q40" i="12" s="1"/>
  <c r="I41" i="12"/>
  <c r="Q41" i="12" s="1"/>
  <c r="I42" i="12"/>
  <c r="Q42" i="12" s="1"/>
  <c r="I43" i="12"/>
  <c r="Q43" i="12" s="1"/>
  <c r="I44" i="12"/>
  <c r="I45" i="12"/>
  <c r="Q45" i="12" s="1"/>
  <c r="I9" i="11"/>
  <c r="Q9" i="11" s="1"/>
  <c r="I10" i="11"/>
  <c r="Q10" i="11" s="1"/>
  <c r="I11" i="11"/>
  <c r="Q11" i="11" s="1"/>
  <c r="I12" i="11"/>
  <c r="Q12" i="11" s="1"/>
  <c r="I13" i="11"/>
  <c r="Q13" i="11" s="1"/>
  <c r="I14" i="11"/>
  <c r="Q14" i="11" s="1"/>
  <c r="I15" i="11"/>
  <c r="Q15" i="11" s="1"/>
  <c r="I16" i="11"/>
  <c r="Q16" i="11" s="1"/>
  <c r="I17" i="11"/>
  <c r="Q17" i="11" s="1"/>
  <c r="Q18" i="11"/>
  <c r="Q19" i="11"/>
  <c r="Q20" i="11"/>
  <c r="Q21" i="11"/>
  <c r="Q22" i="11"/>
  <c r="I23" i="11"/>
  <c r="Q23" i="11" s="1"/>
  <c r="I24" i="11"/>
  <c r="Q24" i="11" s="1"/>
  <c r="I25" i="11"/>
  <c r="Q25" i="11" s="1"/>
  <c r="I26" i="11"/>
  <c r="Q26" i="11" s="1"/>
  <c r="Q27" i="11"/>
  <c r="I28" i="11"/>
  <c r="Q28" i="11" s="1"/>
  <c r="I29" i="11"/>
  <c r="Q29" i="11" s="1"/>
  <c r="I30" i="11"/>
  <c r="Q30" i="11" s="1"/>
  <c r="I31" i="11"/>
  <c r="Q31" i="11" s="1"/>
  <c r="I32" i="11"/>
  <c r="Q32" i="11" s="1"/>
  <c r="I33" i="11"/>
  <c r="Q33" i="11" s="1"/>
  <c r="I34" i="11"/>
  <c r="Q34" i="11" s="1"/>
  <c r="I35" i="11"/>
  <c r="Q35" i="11" s="1"/>
  <c r="I36" i="11"/>
  <c r="Q36" i="11" s="1"/>
  <c r="I37" i="11"/>
  <c r="I38" i="11"/>
  <c r="Q38" i="11" s="1"/>
  <c r="I39" i="11"/>
  <c r="Q39" i="11" s="1"/>
  <c r="I40" i="11"/>
  <c r="Q40" i="11" s="1"/>
  <c r="I41" i="11"/>
  <c r="I42" i="11"/>
  <c r="Q42" i="11" s="1"/>
  <c r="I43" i="11"/>
  <c r="Q43" i="11" s="1"/>
  <c r="I44" i="11"/>
  <c r="Q44" i="11" s="1"/>
  <c r="I45" i="11"/>
  <c r="I46" i="11" s="1"/>
  <c r="I8" i="12" s="1"/>
  <c r="I9" i="10"/>
  <c r="Q9" i="10" s="1"/>
  <c r="I10" i="10"/>
  <c r="Q10" i="10" s="1"/>
  <c r="I11" i="10"/>
  <c r="Q11" i="10" s="1"/>
  <c r="I12" i="10"/>
  <c r="Q12" i="10" s="1"/>
  <c r="I13" i="10"/>
  <c r="Q13" i="10" s="1"/>
  <c r="I14" i="10"/>
  <c r="Q14" i="10" s="1"/>
  <c r="I15" i="10"/>
  <c r="Q15" i="10" s="1"/>
  <c r="I16" i="10"/>
  <c r="Q16" i="10" s="1"/>
  <c r="I17" i="10"/>
  <c r="Q17" i="10" s="1"/>
  <c r="I18" i="10"/>
  <c r="Q18" i="10" s="1"/>
  <c r="I19" i="10"/>
  <c r="Q19" i="10" s="1"/>
  <c r="I20" i="10"/>
  <c r="Q20" i="10" s="1"/>
  <c r="I21" i="10"/>
  <c r="Q21" i="10" s="1"/>
  <c r="I22" i="10"/>
  <c r="Q22" i="10" s="1"/>
  <c r="I23" i="10"/>
  <c r="Q23" i="10" s="1"/>
  <c r="I24" i="10"/>
  <c r="Q24" i="10" s="1"/>
  <c r="I25" i="10"/>
  <c r="Q25" i="10" s="1"/>
  <c r="I26" i="10"/>
  <c r="Q26" i="10" s="1"/>
  <c r="I27" i="10"/>
  <c r="Q27" i="10" s="1"/>
  <c r="I28" i="10"/>
  <c r="Q28" i="10" s="1"/>
  <c r="I29" i="10"/>
  <c r="Q29" i="10" s="1"/>
  <c r="I30" i="10"/>
  <c r="Q30" i="10" s="1"/>
  <c r="I31" i="10"/>
  <c r="Q31" i="10" s="1"/>
  <c r="I32" i="10"/>
  <c r="Q32" i="10" s="1"/>
  <c r="I33" i="10"/>
  <c r="Q33" i="10" s="1"/>
  <c r="I34" i="10"/>
  <c r="Q34" i="10" s="1"/>
  <c r="I35" i="10"/>
  <c r="Q35" i="10" s="1"/>
  <c r="I36" i="10"/>
  <c r="Q36" i="10" s="1"/>
  <c r="I37" i="10"/>
  <c r="I38" i="10"/>
  <c r="Q38" i="10" s="1"/>
  <c r="Q39" i="10"/>
  <c r="I40" i="10"/>
  <c r="I41" i="10"/>
  <c r="Q41" i="10" s="1"/>
  <c r="I42" i="10"/>
  <c r="Q42" i="10" s="1"/>
  <c r="Q43" i="10"/>
  <c r="Q44" i="10"/>
  <c r="I45" i="10"/>
  <c r="Q45" i="10" s="1"/>
  <c r="J8" i="11"/>
  <c r="K8" i="11"/>
  <c r="L8" i="11"/>
  <c r="M8" i="11"/>
  <c r="N8" i="11"/>
  <c r="O8" i="11"/>
  <c r="P8" i="11"/>
  <c r="I9" i="9"/>
  <c r="Q9" i="9" s="1"/>
  <c r="I10" i="9"/>
  <c r="Q10" i="9" s="1"/>
  <c r="I11" i="9"/>
  <c r="Q11" i="9" s="1"/>
  <c r="I12" i="9"/>
  <c r="Q12" i="9" s="1"/>
  <c r="I13" i="9"/>
  <c r="Q13" i="9" s="1"/>
  <c r="I14" i="9"/>
  <c r="Q14" i="9" s="1"/>
  <c r="I15" i="9"/>
  <c r="Q15" i="9" s="1"/>
  <c r="I16" i="9"/>
  <c r="Q16" i="9" s="1"/>
  <c r="I17" i="9"/>
  <c r="Q17" i="9" s="1"/>
  <c r="I18" i="9"/>
  <c r="Q18" i="9" s="1"/>
  <c r="I19" i="9"/>
  <c r="Q19" i="9" s="1"/>
  <c r="I20" i="9"/>
  <c r="Q20" i="9" s="1"/>
  <c r="I21" i="9"/>
  <c r="Q21" i="9" s="1"/>
  <c r="I22" i="9"/>
  <c r="Q22" i="9" s="1"/>
  <c r="I23" i="9"/>
  <c r="Q23" i="9" s="1"/>
  <c r="I24" i="9"/>
  <c r="Q24" i="9" s="1"/>
  <c r="I25" i="9"/>
  <c r="Q25" i="9" s="1"/>
  <c r="I26" i="9"/>
  <c r="Q26" i="9" s="1"/>
  <c r="I27" i="9"/>
  <c r="Q27" i="9" s="1"/>
  <c r="I28" i="9"/>
  <c r="Q28" i="9" s="1"/>
  <c r="I29" i="9"/>
  <c r="Q29" i="9" s="1"/>
  <c r="I30" i="9"/>
  <c r="Q30" i="9" s="1"/>
  <c r="I31" i="9"/>
  <c r="Q31" i="9" s="1"/>
  <c r="I32" i="9"/>
  <c r="Q32" i="9" s="1"/>
  <c r="I33" i="9"/>
  <c r="Q33" i="9" s="1"/>
  <c r="I34" i="9"/>
  <c r="Q34" i="9" s="1"/>
  <c r="I35" i="9"/>
  <c r="Q35" i="9" s="1"/>
  <c r="I36" i="9"/>
  <c r="Q36" i="9" s="1"/>
  <c r="I37" i="9"/>
  <c r="I38" i="9"/>
  <c r="Q39" i="9"/>
  <c r="I40" i="9"/>
  <c r="I41" i="9"/>
  <c r="Q41" i="9" s="1"/>
  <c r="I42" i="9"/>
  <c r="Q42" i="9" s="1"/>
  <c r="I43" i="9"/>
  <c r="Q43" i="9" s="1"/>
  <c r="Q44" i="9"/>
  <c r="I45" i="9"/>
  <c r="I46" i="9" s="1"/>
  <c r="K8" i="10"/>
  <c r="M8" i="10"/>
  <c r="O8" i="10"/>
  <c r="P8" i="10"/>
  <c r="I9" i="8"/>
  <c r="Q9" i="8" s="1"/>
  <c r="I10" i="8"/>
  <c r="Q10" i="8" s="1"/>
  <c r="I11" i="8"/>
  <c r="Q11" i="8" s="1"/>
  <c r="I12" i="8"/>
  <c r="Q12" i="8" s="1"/>
  <c r="I14" i="8"/>
  <c r="Q14" i="8" s="1"/>
  <c r="I15" i="8"/>
  <c r="Q15" i="8" s="1"/>
  <c r="I16" i="8"/>
  <c r="Q16" i="8" s="1"/>
  <c r="I17" i="8"/>
  <c r="Q17" i="8" s="1"/>
  <c r="I18" i="8"/>
  <c r="Q18" i="8" s="1"/>
  <c r="I19" i="8"/>
  <c r="Q19" i="8" s="1"/>
  <c r="I20" i="8"/>
  <c r="Q20" i="8" s="1"/>
  <c r="I21" i="8"/>
  <c r="Q21" i="8" s="1"/>
  <c r="I22" i="8"/>
  <c r="Q22" i="8" s="1"/>
  <c r="I23" i="8"/>
  <c r="I24" i="8"/>
  <c r="Q24" i="8" s="1"/>
  <c r="I25" i="8"/>
  <c r="Q25" i="8" s="1"/>
  <c r="I26" i="8"/>
  <c r="Q26" i="8" s="1"/>
  <c r="Q27" i="8"/>
  <c r="I28" i="8"/>
  <c r="Q28" i="8" s="1"/>
  <c r="I29" i="8"/>
  <c r="Q29" i="8" s="1"/>
  <c r="I30" i="8"/>
  <c r="Q30" i="8" s="1"/>
  <c r="I31" i="8"/>
  <c r="Q31" i="8" s="1"/>
  <c r="I32" i="8"/>
  <c r="Q32" i="8" s="1"/>
  <c r="I33" i="8"/>
  <c r="Q33" i="8" s="1"/>
  <c r="I34" i="8"/>
  <c r="Q34" i="8" s="1"/>
  <c r="I35" i="8"/>
  <c r="Q35" i="8" s="1"/>
  <c r="I36" i="8"/>
  <c r="Q36" i="8" s="1"/>
  <c r="I37" i="8"/>
  <c r="I38" i="8"/>
  <c r="Q38" i="8" s="1"/>
  <c r="I39" i="8"/>
  <c r="Q39" i="8" s="1"/>
  <c r="I40" i="8"/>
  <c r="Q40" i="8" s="1"/>
  <c r="I41" i="8"/>
  <c r="Q41" i="8" s="1"/>
  <c r="I42" i="8"/>
  <c r="Q42" i="8" s="1"/>
  <c r="I43" i="8"/>
  <c r="Q43" i="8"/>
  <c r="I44" i="8"/>
  <c r="Q44" i="8" s="1"/>
  <c r="I45" i="8"/>
  <c r="Q45" i="8" s="1"/>
  <c r="J8" i="9"/>
  <c r="K8" i="9"/>
  <c r="M8" i="9"/>
  <c r="N8" i="9"/>
  <c r="O8" i="9"/>
  <c r="P8" i="9"/>
  <c r="I9" i="7"/>
  <c r="Q9" i="7" s="1"/>
  <c r="I10" i="7"/>
  <c r="Q10" i="7" s="1"/>
  <c r="I11" i="7"/>
  <c r="Q11" i="7" s="1"/>
  <c r="I12" i="7"/>
  <c r="Q12" i="7" s="1"/>
  <c r="I13" i="7"/>
  <c r="Q13" i="7" s="1"/>
  <c r="I14" i="7"/>
  <c r="Q14" i="7" s="1"/>
  <c r="I15" i="7"/>
  <c r="Q15" i="7" s="1"/>
  <c r="I16" i="7"/>
  <c r="I17" i="7"/>
  <c r="Q17" i="7" s="1"/>
  <c r="I18" i="7"/>
  <c r="Q18" i="7" s="1"/>
  <c r="I19" i="7"/>
  <c r="Q19" i="7" s="1"/>
  <c r="I20" i="7"/>
  <c r="Q20" i="7" s="1"/>
  <c r="I21" i="7"/>
  <c r="Q21" i="7" s="1"/>
  <c r="I22" i="7"/>
  <c r="Q22" i="7" s="1"/>
  <c r="I23" i="7"/>
  <c r="I24" i="7"/>
  <c r="Q24" i="7" s="1"/>
  <c r="I25" i="7"/>
  <c r="Q25" i="7" s="1"/>
  <c r="I26" i="7"/>
  <c r="Q26" i="7" s="1"/>
  <c r="I27" i="7"/>
  <c r="Q27" i="7" s="1"/>
  <c r="I28" i="7"/>
  <c r="Q28" i="7" s="1"/>
  <c r="I29" i="7"/>
  <c r="Q29" i="7" s="1"/>
  <c r="I30" i="7"/>
  <c r="Q30" i="7" s="1"/>
  <c r="I31" i="7"/>
  <c r="Q31" i="7" s="1"/>
  <c r="I32" i="7"/>
  <c r="Q32" i="7" s="1"/>
  <c r="I33" i="7"/>
  <c r="Q33" i="7" s="1"/>
  <c r="I34" i="7"/>
  <c r="Q34" i="7" s="1"/>
  <c r="I35" i="7"/>
  <c r="Q35" i="7" s="1"/>
  <c r="I36" i="7"/>
  <c r="Q36" i="7" s="1"/>
  <c r="I37" i="7"/>
  <c r="I38" i="7"/>
  <c r="Q38" i="7" s="1"/>
  <c r="I39" i="7"/>
  <c r="Q39" i="7" s="1"/>
  <c r="I40" i="7"/>
  <c r="Q40" i="7" s="1"/>
  <c r="I41" i="7"/>
  <c r="I42" i="7"/>
  <c r="Q42" i="7" s="1"/>
  <c r="I43" i="7"/>
  <c r="Q43" i="7" s="1"/>
  <c r="I44" i="7"/>
  <c r="I45" i="7"/>
  <c r="Q45" i="7" s="1"/>
  <c r="J8" i="8"/>
  <c r="K8" i="8"/>
  <c r="L8" i="8"/>
  <c r="M8" i="8"/>
  <c r="N8" i="8"/>
  <c r="O8" i="8"/>
  <c r="P8" i="8"/>
  <c r="I9" i="6"/>
  <c r="Q9" i="6" s="1"/>
  <c r="I10" i="6"/>
  <c r="Q10" i="6" s="1"/>
  <c r="I11" i="6"/>
  <c r="Q11" i="6" s="1"/>
  <c r="I12" i="6"/>
  <c r="Q12" i="6" s="1"/>
  <c r="I13" i="6"/>
  <c r="Q13" i="6" s="1"/>
  <c r="I14" i="6"/>
  <c r="Q14" i="6" s="1"/>
  <c r="I15" i="6"/>
  <c r="Q15" i="6" s="1"/>
  <c r="I16" i="6"/>
  <c r="Q16" i="6" s="1"/>
  <c r="I17" i="6"/>
  <c r="Q17" i="6" s="1"/>
  <c r="I18" i="6"/>
  <c r="Q18" i="6" s="1"/>
  <c r="I19" i="6"/>
  <c r="Q19" i="6" s="1"/>
  <c r="I20" i="6"/>
  <c r="Q20" i="6" s="1"/>
  <c r="I21" i="6"/>
  <c r="Q21" i="6" s="1"/>
  <c r="I22" i="6"/>
  <c r="Q22" i="6" s="1"/>
  <c r="I23" i="6"/>
  <c r="Q23" i="6" s="1"/>
  <c r="I24" i="6"/>
  <c r="Q24" i="6" s="1"/>
  <c r="I25" i="6"/>
  <c r="Q25" i="6" s="1"/>
  <c r="I26" i="6"/>
  <c r="Q26" i="6" s="1"/>
  <c r="I27" i="6"/>
  <c r="Q27" i="6" s="1"/>
  <c r="I28" i="6"/>
  <c r="Q28" i="6" s="1"/>
  <c r="I29" i="6"/>
  <c r="Q29" i="6" s="1"/>
  <c r="I30" i="6"/>
  <c r="Q30" i="6" s="1"/>
  <c r="I31" i="6"/>
  <c r="Q31" i="6" s="1"/>
  <c r="I32" i="6"/>
  <c r="Q32" i="6" s="1"/>
  <c r="I33" i="6"/>
  <c r="Q33" i="6" s="1"/>
  <c r="I34" i="6"/>
  <c r="Q34" i="6" s="1"/>
  <c r="I35" i="6"/>
  <c r="Q35" i="6" s="1"/>
  <c r="I36" i="6"/>
  <c r="Q36" i="6" s="1"/>
  <c r="I37" i="6"/>
  <c r="I38" i="6"/>
  <c r="Q38" i="6" s="1"/>
  <c r="I39" i="6"/>
  <c r="Q39" i="6" s="1"/>
  <c r="I41" i="6"/>
  <c r="Q41" i="6" s="1"/>
  <c r="I42" i="6"/>
  <c r="Q42" i="6" s="1"/>
  <c r="I43" i="6"/>
  <c r="Q43" i="6" s="1"/>
  <c r="I44" i="6"/>
  <c r="I45" i="6"/>
  <c r="Q45" i="6" s="1"/>
  <c r="J8" i="7"/>
  <c r="K8" i="7"/>
  <c r="L8" i="7"/>
  <c r="M8" i="7"/>
  <c r="N8" i="7"/>
  <c r="O8" i="7"/>
  <c r="P8" i="7"/>
  <c r="I9" i="5"/>
  <c r="Q9" i="5" s="1"/>
  <c r="I10" i="5"/>
  <c r="Q10" i="5" s="1"/>
  <c r="I11" i="5"/>
  <c r="Q11" i="5" s="1"/>
  <c r="I12" i="5"/>
  <c r="Q12" i="5" s="1"/>
  <c r="I13" i="5"/>
  <c r="Q13" i="5" s="1"/>
  <c r="I14" i="5"/>
  <c r="Q14" i="5" s="1"/>
  <c r="I15" i="5"/>
  <c r="Q15" i="5" s="1"/>
  <c r="I16" i="5"/>
  <c r="Q16" i="5" s="1"/>
  <c r="I17" i="5"/>
  <c r="Q17" i="5" s="1"/>
  <c r="I18" i="5"/>
  <c r="Q18" i="5" s="1"/>
  <c r="I19" i="5"/>
  <c r="Q19" i="5" s="1"/>
  <c r="I20" i="5"/>
  <c r="Q20" i="5" s="1"/>
  <c r="I24" i="5"/>
  <c r="Q24" i="5" s="1"/>
  <c r="I25" i="5"/>
  <c r="Q25" i="5" s="1"/>
  <c r="I26" i="5"/>
  <c r="Q26" i="5" s="1"/>
  <c r="I27" i="5"/>
  <c r="Q27" i="5" s="1"/>
  <c r="I28" i="5"/>
  <c r="Q28" i="5" s="1"/>
  <c r="I29" i="5"/>
  <c r="Q29" i="5" s="1"/>
  <c r="I30" i="5"/>
  <c r="Q30" i="5" s="1"/>
  <c r="I31" i="5"/>
  <c r="Q31" i="5" s="1"/>
  <c r="I32" i="5"/>
  <c r="Q32" i="5" s="1"/>
  <c r="I33" i="5"/>
  <c r="Q33" i="5" s="1"/>
  <c r="I34" i="5"/>
  <c r="Q34" i="5" s="1"/>
  <c r="I35" i="5"/>
  <c r="Q35" i="5" s="1"/>
  <c r="I36" i="5"/>
  <c r="Q36" i="5" s="1"/>
  <c r="Q38" i="5"/>
  <c r="I39" i="5"/>
  <c r="I40" i="5"/>
  <c r="Q40" i="5" s="1"/>
  <c r="I41" i="5"/>
  <c r="Q41" i="5" s="1"/>
  <c r="I42" i="5"/>
  <c r="Q42" i="5" s="1"/>
  <c r="I43" i="5"/>
  <c r="Q43" i="5" s="1"/>
  <c r="I44" i="5"/>
  <c r="Q44" i="5" s="1"/>
  <c r="I45" i="5"/>
  <c r="Q45" i="5" s="1"/>
  <c r="I9" i="4"/>
  <c r="Q9" i="4" s="1"/>
  <c r="I10" i="4"/>
  <c r="Q10" i="4" s="1"/>
  <c r="I11" i="4"/>
  <c r="Q11" i="4" s="1"/>
  <c r="I12" i="4"/>
  <c r="Q12" i="4" s="1"/>
  <c r="I13" i="4"/>
  <c r="Q13" i="4" s="1"/>
  <c r="I14" i="4"/>
  <c r="Q14" i="4" s="1"/>
  <c r="I15" i="4"/>
  <c r="Q15" i="4" s="1"/>
  <c r="I16" i="4"/>
  <c r="Q16" i="4" s="1"/>
  <c r="I17" i="4"/>
  <c r="Q17" i="4" s="1"/>
  <c r="I18" i="4"/>
  <c r="Q18" i="4" s="1"/>
  <c r="I19" i="4"/>
  <c r="Q19" i="4" s="1"/>
  <c r="I20" i="4"/>
  <c r="Q20" i="4" s="1"/>
  <c r="I21" i="4"/>
  <c r="Q21" i="4" s="1"/>
  <c r="I22" i="4"/>
  <c r="Q22" i="4" s="1"/>
  <c r="I23" i="4"/>
  <c r="Q23" i="4" s="1"/>
  <c r="I24" i="4"/>
  <c r="Q24" i="4" s="1"/>
  <c r="I25" i="4"/>
  <c r="Q25" i="4" s="1"/>
  <c r="I26" i="4"/>
  <c r="Q26" i="4" s="1"/>
  <c r="I27" i="4"/>
  <c r="Q27" i="4" s="1"/>
  <c r="I28" i="4"/>
  <c r="Q28" i="4" s="1"/>
  <c r="I29" i="4"/>
  <c r="Q29" i="4" s="1"/>
  <c r="I30" i="4"/>
  <c r="Q30" i="4" s="1"/>
  <c r="I31" i="4"/>
  <c r="Q31" i="4" s="1"/>
  <c r="I32" i="4"/>
  <c r="Q32" i="4" s="1"/>
  <c r="I33" i="4"/>
  <c r="Q33" i="4" s="1"/>
  <c r="I34" i="4"/>
  <c r="Q34" i="4" s="1"/>
  <c r="I35" i="4"/>
  <c r="Q35" i="4" s="1"/>
  <c r="I36" i="4"/>
  <c r="Q36" i="4" s="1"/>
  <c r="I37" i="4"/>
  <c r="I38" i="4"/>
  <c r="Q38" i="4" s="1"/>
  <c r="I39" i="4"/>
  <c r="I40" i="4"/>
  <c r="Q40" i="4" s="1"/>
  <c r="I41" i="4"/>
  <c r="Q41" i="4" s="1"/>
  <c r="I42" i="4"/>
  <c r="Q42" i="4" s="1"/>
  <c r="I43" i="4"/>
  <c r="Q43" i="4" s="1"/>
  <c r="I44" i="4"/>
  <c r="I45" i="4"/>
  <c r="Q45" i="4" s="1"/>
  <c r="I9" i="3"/>
  <c r="Q9" i="3" s="1"/>
  <c r="I10" i="3"/>
  <c r="Q10" i="3" s="1"/>
  <c r="I11" i="3"/>
  <c r="Q11" i="3" s="1"/>
  <c r="I12" i="3"/>
  <c r="Q12" i="3" s="1"/>
  <c r="I13" i="3"/>
  <c r="Q13" i="3" s="1"/>
  <c r="I14" i="3"/>
  <c r="Q14" i="3" s="1"/>
  <c r="I15" i="3"/>
  <c r="Q15" i="3" s="1"/>
  <c r="I16" i="3"/>
  <c r="Q16" i="3" s="1"/>
  <c r="I17" i="3"/>
  <c r="Q17" i="3" s="1"/>
  <c r="I18" i="3"/>
  <c r="Q18" i="3" s="1"/>
  <c r="I19" i="3"/>
  <c r="Q19" i="3" s="1"/>
  <c r="I20" i="3"/>
  <c r="Q20" i="3" s="1"/>
  <c r="I21" i="3"/>
  <c r="Q21" i="3" s="1"/>
  <c r="I22" i="3"/>
  <c r="Q22" i="3" s="1"/>
  <c r="I23" i="3"/>
  <c r="Q23" i="3" s="1"/>
  <c r="I24" i="3"/>
  <c r="Q24" i="3" s="1"/>
  <c r="I25" i="3"/>
  <c r="Q25" i="3" s="1"/>
  <c r="I26" i="3"/>
  <c r="Q26" i="3" s="1"/>
  <c r="I27" i="3"/>
  <c r="Q27" i="3" s="1"/>
  <c r="I28" i="3"/>
  <c r="Q28" i="3" s="1"/>
  <c r="I29" i="3"/>
  <c r="Q29" i="3" s="1"/>
  <c r="I30" i="3"/>
  <c r="Q30" i="3" s="1"/>
  <c r="I31" i="3"/>
  <c r="Q31" i="3" s="1"/>
  <c r="I32" i="3"/>
  <c r="Q32" i="3" s="1"/>
  <c r="I33" i="3"/>
  <c r="Q33" i="3" s="1"/>
  <c r="I34" i="3"/>
  <c r="Q34" i="3" s="1"/>
  <c r="I35" i="3"/>
  <c r="Q35" i="3" s="1"/>
  <c r="I36" i="3"/>
  <c r="Q36" i="3" s="1"/>
  <c r="I37" i="3"/>
  <c r="I38" i="3"/>
  <c r="I39" i="3"/>
  <c r="I40" i="3"/>
  <c r="Q40" i="3" s="1"/>
  <c r="I41" i="3"/>
  <c r="Q41" i="3" s="1"/>
  <c r="I43" i="3"/>
  <c r="Q43" i="3" s="1"/>
  <c r="I44" i="3"/>
  <c r="I45" i="3"/>
  <c r="Q45" i="3" s="1"/>
  <c r="K8" i="4"/>
  <c r="M8" i="4"/>
  <c r="O8" i="4"/>
  <c r="D2" i="2"/>
  <c r="D2" i="3" s="1"/>
  <c r="D2" i="4" s="1"/>
  <c r="K2" i="2"/>
  <c r="K2" i="3" s="1"/>
  <c r="K2" i="4" s="1"/>
  <c r="D4" i="2"/>
  <c r="D4" i="3" s="1"/>
  <c r="D4" i="4" s="1"/>
  <c r="K4" i="2"/>
  <c r="K4" i="3" s="1"/>
  <c r="K4" i="4" s="1"/>
  <c r="Q4" i="2"/>
  <c r="J8" i="3"/>
  <c r="L8" i="3"/>
  <c r="N8" i="3"/>
  <c r="P8" i="3"/>
  <c r="Q8" i="1"/>
  <c r="I9" i="1"/>
  <c r="Q9" i="1" s="1"/>
  <c r="I10" i="1"/>
  <c r="Q10" i="1" s="1"/>
  <c r="I11" i="1"/>
  <c r="Q11" i="1" s="1"/>
  <c r="I12" i="1"/>
  <c r="Q12" i="1" s="1"/>
  <c r="I13" i="1"/>
  <c r="Q13" i="1" s="1"/>
  <c r="Q14" i="1"/>
  <c r="I15" i="1"/>
  <c r="Q15" i="1" s="1"/>
  <c r="I16" i="1"/>
  <c r="Q16" i="1" s="1"/>
  <c r="I17" i="1"/>
  <c r="Q17" i="1" s="1"/>
  <c r="I18" i="1"/>
  <c r="I19" i="1"/>
  <c r="Q19" i="1" s="1"/>
  <c r="I20" i="1"/>
  <c r="Q20" i="1" s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I27" i="1"/>
  <c r="Q27" i="1" s="1"/>
  <c r="I28" i="1"/>
  <c r="Q28" i="1" s="1"/>
  <c r="I29" i="1"/>
  <c r="I30" i="1"/>
  <c r="Q30" i="1" s="1"/>
  <c r="I31" i="1"/>
  <c r="Q31" i="1" s="1"/>
  <c r="I32" i="1"/>
  <c r="Q32" i="1" s="1"/>
  <c r="I33" i="1"/>
  <c r="Q33" i="1" s="1"/>
  <c r="I34" i="1"/>
  <c r="Q34" i="1" s="1"/>
  <c r="I35" i="1"/>
  <c r="Q35" i="1" s="1"/>
  <c r="I36" i="1"/>
  <c r="Q36" i="1" s="1"/>
  <c r="I37" i="1"/>
  <c r="I38" i="1"/>
  <c r="Q38" i="1" s="1"/>
  <c r="I39" i="1"/>
  <c r="I40" i="1"/>
  <c r="Q40" i="1" s="1"/>
  <c r="I41" i="1"/>
  <c r="Q41" i="1" s="1"/>
  <c r="I43" i="1"/>
  <c r="Q43" i="1" s="1"/>
  <c r="I44" i="1"/>
  <c r="I45" i="1"/>
  <c r="K8" i="2"/>
  <c r="L8" i="2"/>
  <c r="M8" i="2"/>
  <c r="N8" i="2"/>
  <c r="O8" i="2"/>
  <c r="P8" i="2"/>
  <c r="Q37" i="12"/>
  <c r="Q23" i="7"/>
  <c r="Q16" i="7"/>
  <c r="Q23" i="8"/>
  <c r="L8" i="10"/>
  <c r="Q37" i="4"/>
  <c r="Q37" i="5"/>
  <c r="Q37" i="8" l="1"/>
  <c r="Q46" i="8" s="1"/>
  <c r="I46" i="8"/>
  <c r="Q37" i="7"/>
  <c r="I46" i="7"/>
  <c r="I8" i="8" s="1"/>
  <c r="S15" i="8" s="1"/>
  <c r="I46" i="10"/>
  <c r="I46" i="12"/>
  <c r="I46" i="6"/>
  <c r="I8" i="7" s="1"/>
  <c r="S15" i="7" s="1"/>
  <c r="Q45" i="11"/>
  <c r="Q37" i="1"/>
  <c r="I46" i="1"/>
  <c r="I8" i="2" s="1"/>
  <c r="S15" i="2" s="1"/>
  <c r="S46" i="2" s="1"/>
  <c r="I46" i="3"/>
  <c r="I8" i="4" s="1"/>
  <c r="S15" i="4" s="1"/>
  <c r="I46" i="4"/>
  <c r="I8" i="5" s="1"/>
  <c r="S15" i="5" s="1"/>
  <c r="Q37" i="3"/>
  <c r="Q39" i="4"/>
  <c r="Q46" i="4" s="1"/>
  <c r="I8" i="3"/>
  <c r="S15" i="3" s="1"/>
  <c r="Q37" i="11"/>
  <c r="Q39" i="1"/>
  <c r="Q55" i="3"/>
  <c r="Q51" i="4" s="1"/>
  <c r="Q55" i="4" s="1"/>
  <c r="Q51" i="5" s="1"/>
  <c r="Q55" i="5" s="1"/>
  <c r="Q51" i="6" s="1"/>
  <c r="Q55" i="6" s="1"/>
  <c r="Q51" i="7" s="1"/>
  <c r="Q55" i="7" s="1"/>
  <c r="Q51" i="8" s="1"/>
  <c r="Q55" i="8" s="1"/>
  <c r="Q51" i="9" s="1"/>
  <c r="Q55" i="9" s="1"/>
  <c r="Q51" i="10" s="1"/>
  <c r="Q55" i="10" s="1"/>
  <c r="Q51" i="11" s="1"/>
  <c r="Q55" i="11" s="1"/>
  <c r="Q51" i="12" s="1"/>
  <c r="Q55" i="12" s="1"/>
  <c r="Q38" i="3"/>
  <c r="Q29" i="1"/>
  <c r="R29" i="1" s="1"/>
  <c r="K55" i="5"/>
  <c r="K55" i="6" s="1"/>
  <c r="K55" i="7" s="1"/>
  <c r="K55" i="8" s="1"/>
  <c r="K55" i="9" s="1"/>
  <c r="K55" i="10" s="1"/>
  <c r="K55" i="11" s="1"/>
  <c r="K55" i="12" s="1"/>
  <c r="J55" i="5"/>
  <c r="J55" i="6" s="1"/>
  <c r="J55" i="7" s="1"/>
  <c r="J55" i="8" s="1"/>
  <c r="J55" i="9" s="1"/>
  <c r="J55" i="10" s="1"/>
  <c r="J55" i="11" s="1"/>
  <c r="J55" i="12" s="1"/>
  <c r="R45" i="10"/>
  <c r="R45" i="8"/>
  <c r="Q44" i="12"/>
  <c r="Q46" i="12" s="1"/>
  <c r="S29" i="12"/>
  <c r="S22" i="11"/>
  <c r="S15" i="12"/>
  <c r="Q45" i="9"/>
  <c r="Q46" i="9" s="1"/>
  <c r="R45" i="5"/>
  <c r="Q44" i="1"/>
  <c r="S36" i="12"/>
  <c r="S22" i="12"/>
  <c r="S43" i="11"/>
  <c r="Q44" i="6"/>
  <c r="S36" i="11"/>
  <c r="S29" i="11"/>
  <c r="R29" i="12"/>
  <c r="Q8" i="3"/>
  <c r="R15" i="3" s="1"/>
  <c r="K56" i="2"/>
  <c r="K51" i="3" s="1"/>
  <c r="K54" i="3" s="1"/>
  <c r="R36" i="11"/>
  <c r="Q37" i="10"/>
  <c r="Q41" i="11"/>
  <c r="Q41" i="7"/>
  <c r="Q45" i="1"/>
  <c r="Q4" i="10"/>
  <c r="Q4" i="11"/>
  <c r="Q4" i="8"/>
  <c r="Q4" i="12"/>
  <c r="R36" i="12"/>
  <c r="R43" i="12"/>
  <c r="S29" i="10"/>
  <c r="S29" i="8"/>
  <c r="S36" i="7"/>
  <c r="S22" i="6"/>
  <c r="S36" i="5"/>
  <c r="S22" i="5"/>
  <c r="S36" i="4"/>
  <c r="S22" i="4"/>
  <c r="S43" i="3"/>
  <c r="S36" i="3"/>
  <c r="S29" i="3"/>
  <c r="S22" i="3"/>
  <c r="J56" i="2"/>
  <c r="J51" i="3" s="1"/>
  <c r="J54" i="3" s="1"/>
  <c r="R36" i="5"/>
  <c r="S15" i="6"/>
  <c r="S29" i="5"/>
  <c r="S36" i="6"/>
  <c r="Q37" i="6"/>
  <c r="R22" i="6"/>
  <c r="R36" i="6"/>
  <c r="Q44" i="7"/>
  <c r="R45" i="7" s="1"/>
  <c r="Q8" i="9"/>
  <c r="R15" i="9" s="1"/>
  <c r="I8" i="9"/>
  <c r="S15" i="9" s="1"/>
  <c r="I8" i="10"/>
  <c r="S15" i="10" s="1"/>
  <c r="Q37" i="9"/>
  <c r="S43" i="9"/>
  <c r="S36" i="10"/>
  <c r="I8" i="11"/>
  <c r="S15" i="11" s="1"/>
  <c r="S43" i="12"/>
  <c r="R43" i="8"/>
  <c r="S43" i="8"/>
  <c r="S43" i="5"/>
  <c r="Q39" i="5"/>
  <c r="Q44" i="4"/>
  <c r="Q44" i="3"/>
  <c r="R22" i="12"/>
  <c r="R29" i="11"/>
  <c r="R22" i="11"/>
  <c r="S43" i="10"/>
  <c r="Q40" i="10"/>
  <c r="R36" i="10"/>
  <c r="R29" i="10"/>
  <c r="S22" i="10"/>
  <c r="R22" i="10"/>
  <c r="Q40" i="9"/>
  <c r="Q38" i="9"/>
  <c r="S36" i="9"/>
  <c r="R36" i="9"/>
  <c r="S29" i="9"/>
  <c r="S22" i="9"/>
  <c r="R22" i="9"/>
  <c r="S36" i="8"/>
  <c r="R36" i="8"/>
  <c r="R29" i="8"/>
  <c r="R22" i="8"/>
  <c r="S22" i="8"/>
  <c r="S43" i="7"/>
  <c r="R36" i="7"/>
  <c r="S29" i="7"/>
  <c r="R29" i="7"/>
  <c r="R29" i="9"/>
  <c r="S22" i="7"/>
  <c r="R22" i="7"/>
  <c r="S43" i="6"/>
  <c r="Q40" i="6"/>
  <c r="S29" i="6"/>
  <c r="R29" i="6"/>
  <c r="R29" i="5"/>
  <c r="R22" i="5"/>
  <c r="S43" i="4"/>
  <c r="R36" i="4"/>
  <c r="R29" i="4"/>
  <c r="S29" i="4"/>
  <c r="R22" i="4"/>
  <c r="Q39" i="3"/>
  <c r="R36" i="3"/>
  <c r="R29" i="3"/>
  <c r="R22" i="3"/>
  <c r="S43" i="1"/>
  <c r="S36" i="1"/>
  <c r="R36" i="1"/>
  <c r="S29" i="1"/>
  <c r="S22" i="1"/>
  <c r="Q18" i="1"/>
  <c r="R22" i="1" s="1"/>
  <c r="O55" i="2"/>
  <c r="O51" i="3" s="1"/>
  <c r="O55" i="3" s="1"/>
  <c r="O51" i="4" s="1"/>
  <c r="O55" i="4" s="1"/>
  <c r="O51" i="5" s="1"/>
  <c r="O55" i="5" s="1"/>
  <c r="O51" i="6" s="1"/>
  <c r="O55" i="6" s="1"/>
  <c r="O51" i="7" s="1"/>
  <c r="O55" i="7" s="1"/>
  <c r="R15" i="1"/>
  <c r="S15" i="1"/>
  <c r="Q46" i="10" l="1"/>
  <c r="Q46" i="7"/>
  <c r="R45" i="12"/>
  <c r="R45" i="11"/>
  <c r="Q46" i="11"/>
  <c r="Q8" i="12" s="1"/>
  <c r="R15" i="12" s="1"/>
  <c r="Q46" i="1"/>
  <c r="Q8" i="2" s="1"/>
  <c r="R15" i="2" s="1"/>
  <c r="R46" i="2" s="1"/>
  <c r="Q46" i="3"/>
  <c r="Q8" i="4" s="1"/>
  <c r="R15" i="4" s="1"/>
  <c r="Q46" i="6"/>
  <c r="S46" i="4"/>
  <c r="S46" i="1"/>
  <c r="R43" i="1"/>
  <c r="S46" i="11"/>
  <c r="S46" i="10"/>
  <c r="S46" i="7"/>
  <c r="S46" i="8"/>
  <c r="S46" i="5"/>
  <c r="S46" i="9"/>
  <c r="S46" i="12"/>
  <c r="S46" i="6"/>
  <c r="S46" i="3"/>
  <c r="R43" i="4"/>
  <c r="K56" i="3"/>
  <c r="K51" i="4" s="1"/>
  <c r="K54" i="4" s="1"/>
  <c r="J56" i="3"/>
  <c r="J51" i="4" s="1"/>
  <c r="J54" i="4" s="1"/>
  <c r="R43" i="10"/>
  <c r="R45" i="9"/>
  <c r="Q8" i="8"/>
  <c r="R15" i="8" s="1"/>
  <c r="R46" i="8" s="1"/>
  <c r="R45" i="1"/>
  <c r="Q8" i="7"/>
  <c r="R15" i="7" s="1"/>
  <c r="R45" i="6"/>
  <c r="R43" i="7"/>
  <c r="P53" i="1"/>
  <c r="P55" i="1" s="1"/>
  <c r="P51" i="2" s="1"/>
  <c r="R43" i="11"/>
  <c r="Q8" i="11"/>
  <c r="R15" i="11" s="1"/>
  <c r="O51" i="8"/>
  <c r="O55" i="8" s="1"/>
  <c r="O51" i="9" s="1"/>
  <c r="O55" i="9" s="1"/>
  <c r="O51" i="10" s="1"/>
  <c r="O55" i="10" s="1"/>
  <c r="O51" i="11" s="1"/>
  <c r="O55" i="11" s="1"/>
  <c r="O51" i="12" s="1"/>
  <c r="O55" i="12" s="1"/>
  <c r="P53" i="8"/>
  <c r="Q8" i="10"/>
  <c r="R15" i="10" s="1"/>
  <c r="R46" i="10" s="1"/>
  <c r="R45" i="3"/>
  <c r="R43" i="5"/>
  <c r="R15" i="6"/>
  <c r="Q8" i="5"/>
  <c r="R15" i="5" s="1"/>
  <c r="R45" i="4"/>
  <c r="P53" i="3"/>
  <c r="P53" i="12"/>
  <c r="P53" i="11"/>
  <c r="P53" i="10"/>
  <c r="R43" i="9"/>
  <c r="R46" i="9" s="1"/>
  <c r="P53" i="9"/>
  <c r="P53" i="7"/>
  <c r="R43" i="6"/>
  <c r="P53" i="6"/>
  <c r="P53" i="5"/>
  <c r="P53" i="4"/>
  <c r="R43" i="3"/>
  <c r="R46" i="3" s="1"/>
  <c r="P53" i="2"/>
  <c r="R46" i="7" l="1"/>
  <c r="R46" i="12"/>
  <c r="R46" i="11"/>
  <c r="R46" i="6"/>
  <c r="R46" i="5"/>
  <c r="R46" i="4"/>
  <c r="R46" i="1"/>
  <c r="K56" i="4"/>
  <c r="K51" i="5" s="1"/>
  <c r="K54" i="5" s="1"/>
  <c r="J56" i="4"/>
  <c r="J51" i="5" s="1"/>
  <c r="J54" i="5" s="1"/>
  <c r="P55" i="2"/>
  <c r="P51" i="3" s="1"/>
  <c r="P55" i="3" s="1"/>
  <c r="P51" i="4" s="1"/>
  <c r="P55" i="4" s="1"/>
  <c r="P51" i="5" s="1"/>
  <c r="P55" i="5" s="1"/>
  <c r="P51" i="6" s="1"/>
  <c r="P55" i="6" s="1"/>
  <c r="P51" i="7" s="1"/>
  <c r="P55" i="7" s="1"/>
  <c r="K56" i="5" l="1"/>
  <c r="K51" i="6" s="1"/>
  <c r="K54" i="6" s="1"/>
  <c r="J56" i="5"/>
  <c r="J51" i="6" s="1"/>
  <c r="J54" i="6" s="1"/>
  <c r="P51" i="8"/>
  <c r="P55" i="8" s="1"/>
  <c r="P51" i="9" s="1"/>
  <c r="P55" i="9" s="1"/>
  <c r="P51" i="10" s="1"/>
  <c r="P55" i="10" s="1"/>
  <c r="P51" i="11" s="1"/>
  <c r="P55" i="11" s="1"/>
  <c r="P51" i="12" s="1"/>
  <c r="P55" i="12" s="1"/>
  <c r="K56" i="6" l="1"/>
  <c r="K51" i="7" s="1"/>
  <c r="K54" i="7" s="1"/>
  <c r="J56" i="6"/>
  <c r="J51" i="7" s="1"/>
  <c r="J54" i="7" s="1"/>
  <c r="K56" i="7" l="1"/>
  <c r="K51" i="8" s="1"/>
  <c r="K54" i="8" s="1"/>
  <c r="J56" i="7"/>
  <c r="J51" i="8" s="1"/>
  <c r="J54" i="8" s="1"/>
  <c r="K56" i="8" l="1"/>
  <c r="K51" i="9" s="1"/>
  <c r="K54" i="9" s="1"/>
  <c r="J56" i="8"/>
  <c r="J51" i="9" s="1"/>
  <c r="J54" i="9" s="1"/>
  <c r="K56" i="9" l="1"/>
  <c r="K51" i="10" s="1"/>
  <c r="K54" i="10" s="1"/>
  <c r="J56" i="9"/>
  <c r="J51" i="10" s="1"/>
  <c r="J54" i="10" s="1"/>
  <c r="K56" i="10" l="1"/>
  <c r="K51" i="11" s="1"/>
  <c r="K54" i="11" s="1"/>
  <c r="J56" i="10"/>
  <c r="J51" i="11" s="1"/>
  <c r="J54" i="11" l="1"/>
  <c r="J56" i="11" s="1"/>
  <c r="J51" i="12" s="1"/>
  <c r="J54" i="12" s="1"/>
  <c r="K56" i="11"/>
  <c r="K51" i="12" s="1"/>
  <c r="K54" i="12" s="1"/>
  <c r="K56" i="12" l="1"/>
  <c r="L56" i="12" s="1"/>
  <c r="J56" i="12"/>
</calcChain>
</file>

<file path=xl/sharedStrings.xml><?xml version="1.0" encoding="utf-8"?>
<sst xmlns="http://schemas.openxmlformats.org/spreadsheetml/2006/main" count="1374" uniqueCount="168">
  <si>
    <t xml:space="preserve">STATE OF COLORADO / DEPARTMENT OF MILITARY AND VETERANS AFFAIRS </t>
  </si>
  <si>
    <t xml:space="preserve"> </t>
  </si>
  <si>
    <t>EMPLOYEE NAME:</t>
  </si>
  <si>
    <t>WORK PHONE #:</t>
  </si>
  <si>
    <t>Exempt</t>
  </si>
  <si>
    <t>Non Exempt</t>
  </si>
  <si>
    <t>Essential</t>
  </si>
  <si>
    <t>Non Essential</t>
  </si>
  <si>
    <t>SUPERVISOR NAME:</t>
  </si>
  <si>
    <t>MONTH:</t>
  </si>
  <si>
    <t>JULY</t>
  </si>
  <si>
    <t>YEAR:</t>
  </si>
  <si>
    <t>DATE</t>
  </si>
  <si>
    <t xml:space="preserve">HOURS WORKED </t>
  </si>
  <si>
    <t>ANNUAL LEAVE</t>
  </si>
  <si>
    <t>SICK LEAVE</t>
  </si>
  <si>
    <t>HOLIDAY</t>
  </si>
  <si>
    <t>COMP TIME USED</t>
  </si>
  <si>
    <t>MILITARY LEAVE</t>
  </si>
  <si>
    <t>ADMIN LEAVE</t>
  </si>
  <si>
    <r>
      <t>OTHER*</t>
    </r>
    <r>
      <rPr>
        <sz val="8"/>
        <rFont val="Arial"/>
        <family val="2"/>
      </rPr>
      <t xml:space="preserve"> </t>
    </r>
  </si>
  <si>
    <t>LWOP</t>
  </si>
  <si>
    <t>*Short-term Disability, Funeral, Jury Duty, Education Leave, Injury on Duty, Leave of Absence, Voluntary Furlough</t>
  </si>
  <si>
    <t>START</t>
  </si>
  <si>
    <t>END</t>
  </si>
  <si>
    <t>Sat</t>
  </si>
  <si>
    <t>Sun</t>
  </si>
  <si>
    <t>Mon</t>
  </si>
  <si>
    <t>Tue</t>
  </si>
  <si>
    <t>Wed</t>
  </si>
  <si>
    <t>Thu</t>
  </si>
  <si>
    <t>Fri</t>
  </si>
  <si>
    <t>Comp Time Used</t>
  </si>
  <si>
    <t>BALANCE to next month</t>
  </si>
  <si>
    <t>ALL LEAVE TAKEN AND ALL OVERTIME EARNED OR TAKEN AS COMPENSATORY TIME WAS REPORTED AND APPROVED BY AN AUTHORIZING SUPERVISOR.  WE CERTIFY ALL HOURS AND MINUTES SHOWN HEREIN ARE A COMPLETE AND ACCURATE RECORD OF TIME WORKED AND/OR LEAVE RECORDED EACH DAY FOR THIS REPORTING PERIOD.</t>
  </si>
  <si>
    <t>EMPLOYEE SIGNATURE:</t>
  </si>
  <si>
    <t>SUPERVISOR SIGNATURE:</t>
  </si>
  <si>
    <t>PAYROLL INITIALS: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</si>
  <si>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</si>
  <si>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</si>
  <si>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</si>
  <si>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</si>
  <si>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</si>
  <si>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</si>
  <si>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</si>
  <si>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</si>
  <si>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</si>
  <si>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</si>
  <si>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</si>
  <si>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COMP TIME EARNED</t>
    </r>
    <r>
      <rPr>
        <sz val="8"/>
        <rFont val="Arial"/>
        <family val="2"/>
      </rPr>
      <t xml:space="preserve"> (Hrs worked &gt; 40 Sat-Fri)</t>
    </r>
  </si>
  <si>
    <t>Daily Totals</t>
  </si>
  <si>
    <t>Weekly Totals</t>
  </si>
  <si>
    <t>DAY</t>
  </si>
  <si>
    <t>TIME WORKED</t>
  </si>
  <si>
    <t>State of Colorado</t>
  </si>
  <si>
    <t>LEAVE/ABSENCE REQUEST AND AUTHORIZATION</t>
  </si>
  <si>
    <t>Name:</t>
  </si>
  <si>
    <t>Department and Division:</t>
  </si>
  <si>
    <t>Work Phone:</t>
  </si>
  <si>
    <r>
      <t xml:space="preserve">I understand that leave must be requested and approved in advance, where foreseeable.  I understand that I must provide sufficient information so the proper type of leave can be determined.  I understand that I am responsible for keeping my supervisor informed of any change in this request.  If a medical condition is highly sensitive, </t>
    </r>
    <r>
      <rPr>
        <u/>
        <sz val="10"/>
        <rFont val="Times New Roman"/>
        <family val="1"/>
      </rPr>
      <t>immediately</t>
    </r>
    <r>
      <rPr>
        <sz val="10"/>
        <rFont val="Times New Roman"/>
        <family val="1"/>
      </rPr>
      <t xml:space="preserve"> contact the Department's Family/Medical Leave coordinator </t>
    </r>
    <r>
      <rPr>
        <i/>
        <sz val="10"/>
        <rFont val="Times New Roman"/>
        <family val="1"/>
      </rPr>
      <t>(Tamy Calahan)</t>
    </r>
    <r>
      <rPr>
        <sz val="10"/>
        <rFont val="Times New Roman"/>
        <family val="1"/>
      </rPr>
      <t xml:space="preserve"> directly.</t>
    </r>
    <r>
      <rPr>
        <sz val="10"/>
        <rFont val="Arial"/>
        <family val="2"/>
      </rPr>
      <t xml:space="preserve"> </t>
    </r>
  </si>
  <si>
    <t>I request approval for</t>
  </si>
  <si>
    <t xml:space="preserve">total hours as listed below.  </t>
  </si>
  <si>
    <t>Is the absence due to a work-related illness or injury?</t>
  </si>
  <si>
    <t>No</t>
  </si>
  <si>
    <t>Yes</t>
  </si>
  <si>
    <t>(X)</t>
  </si>
  <si>
    <r>
      <t>From</t>
    </r>
    <r>
      <rPr>
        <sz val="10"/>
        <rFont val="Times New Roman"/>
        <family val="1"/>
      </rPr>
      <t xml:space="preserve"> (Date, Time)</t>
    </r>
  </si>
  <si>
    <r>
      <t>To</t>
    </r>
    <r>
      <rPr>
        <sz val="10"/>
        <rFont val="Times New Roman"/>
        <family val="1"/>
      </rPr>
      <t xml:space="preserve"> (Date, Time)</t>
    </r>
  </si>
  <si>
    <t># of Hrs.</t>
  </si>
  <si>
    <t>Attach additional information for funeral, jury duty, military, volunteer/community service.</t>
  </si>
  <si>
    <t>Employee Signature:</t>
  </si>
  <si>
    <t>Date:</t>
  </si>
  <si>
    <t>To Be Completed By Appointing Authority (or Designee)</t>
  </si>
  <si>
    <t>Annual</t>
  </si>
  <si>
    <t>FML - Sick (Family)</t>
  </si>
  <si>
    <t>Administrative including Volunteer/Community Service</t>
  </si>
  <si>
    <t>Leave of Absence</t>
  </si>
  <si>
    <t>Sick</t>
  </si>
  <si>
    <t>FML - LWOP</t>
  </si>
  <si>
    <t>Funeral</t>
  </si>
  <si>
    <t>Injury on Duty</t>
  </si>
  <si>
    <t>Sick (Family)</t>
  </si>
  <si>
    <t>FML - STD</t>
  </si>
  <si>
    <t>Jury Duty</t>
  </si>
  <si>
    <t>Voluntary Furlough</t>
  </si>
  <si>
    <t>STD</t>
  </si>
  <si>
    <t>FML - Holiday</t>
  </si>
  <si>
    <t>Military</t>
  </si>
  <si>
    <t>Other (give reason/details):</t>
  </si>
  <si>
    <t>FML - Annual</t>
  </si>
  <si>
    <t>Alternate Holiday</t>
  </si>
  <si>
    <t>Education</t>
  </si>
  <si>
    <t>FML - Sick</t>
  </si>
  <si>
    <t xml:space="preserve">A medical certification </t>
  </si>
  <si>
    <t>is required</t>
  </si>
  <si>
    <t>is not required</t>
  </si>
  <si>
    <t>before returning to work on a regular basis.</t>
  </si>
  <si>
    <t>(definitely required for an absence of more than three full consecutive working days)</t>
  </si>
  <si>
    <t xml:space="preserve">A fitness-to-return certification </t>
  </si>
  <si>
    <t>will be required</t>
  </si>
  <si>
    <t>will not required</t>
  </si>
  <si>
    <t>(definitely required for an absence over 30 calendar days due to an employee's health condition)</t>
  </si>
  <si>
    <r>
      <t>MANDATORY</t>
    </r>
    <r>
      <rPr>
        <sz val="10"/>
        <rFont val="Times New Roman"/>
        <family val="1"/>
      </rPr>
      <t xml:space="preserve"> - For purposes of family/medical leave (FML) designation, I have determined, as the appointing authority or designee, the following:</t>
    </r>
  </si>
  <si>
    <t>The employee is not eligible for FML until</t>
  </si>
  <si>
    <t>(date).</t>
  </si>
  <si>
    <t>The employee is eligible for FML but has already used the hours allowed in this fiscal year.</t>
  </si>
  <si>
    <t>The event does not qualify for FML.</t>
  </si>
  <si>
    <r>
      <t xml:space="preserve">The employee is eligible for FML, </t>
    </r>
    <r>
      <rPr>
        <u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the event does, or could, qualify for FML.  </t>
    </r>
  </si>
  <si>
    <t>(The State of Colorado Employer Individual Notice for FML form must be completed and given to the employee within two business days of this request, absent extenuating circumstances.)</t>
  </si>
  <si>
    <t>This is a continuation of a previously designated event (continuing treatment or recovery).</t>
  </si>
  <si>
    <t xml:space="preserve">Approved by: </t>
  </si>
  <si>
    <t>Immediate Supervisor or Designee Signature</t>
  </si>
  <si>
    <t>Appointing Authority, Designee, or FML Coordinator Signature</t>
  </si>
  <si>
    <t>Posted by:</t>
  </si>
  <si>
    <t>Any medical information is confidential and must be kept in separate files with limited access.</t>
  </si>
  <si>
    <t>This is an amended form (X):</t>
  </si>
  <si>
    <t>Comp
Time</t>
  </si>
  <si>
    <t>Holiday</t>
  </si>
  <si>
    <t>Beginning Leave Balance</t>
  </si>
  <si>
    <t>Earned at End-of-Month</t>
  </si>
  <si>
    <t>Leave Available Next Month</t>
  </si>
  <si>
    <t>Leave Used</t>
  </si>
  <si>
    <t>Available This Month</t>
  </si>
  <si>
    <t>Beginning Balance</t>
  </si>
  <si>
    <t>New</t>
  </si>
  <si>
    <t>Used</t>
  </si>
  <si>
    <t>Ending Balance</t>
  </si>
  <si>
    <t>`</t>
  </si>
  <si>
    <t>Paid, adjust</t>
  </si>
  <si>
    <t>BALANCE from October</t>
  </si>
  <si>
    <t>BALANCE from July</t>
  </si>
  <si>
    <t>BALANCE from August</t>
  </si>
  <si>
    <t>BALANCE from September</t>
  </si>
  <si>
    <t>BALANCE from November</t>
  </si>
  <si>
    <t>BALANCE from December</t>
  </si>
  <si>
    <t>BALANCE from January</t>
  </si>
  <si>
    <t>BALANCE from February</t>
  </si>
  <si>
    <t>BALANCE from March</t>
  </si>
  <si>
    <t>BALANCE from April</t>
  </si>
  <si>
    <t>BALANCE from May</t>
  </si>
  <si>
    <t>*OTHER: Short-term Disability, Funeral, Jury Duty, Education Leave, Injury on Duty, Leave of Absence, Voluntary Furlough</t>
  </si>
  <si>
    <t>Enter June carry forward amounts to the right.</t>
  </si>
  <si>
    <t xml:space="preserve">Mark here if this is an amended form (X):  </t>
  </si>
  <si>
    <t>Type</t>
  </si>
  <si>
    <t>Monthly</t>
  </si>
  <si>
    <t>Maximum</t>
  </si>
  <si>
    <t>Paid or adjusted</t>
  </si>
  <si>
    <t>New this month</t>
  </si>
  <si>
    <t>Used this month</t>
  </si>
  <si>
    <t>Leave Hours Earnings</t>
  </si>
  <si>
    <t>6-10 years</t>
  </si>
  <si>
    <t>11-15 years</t>
  </si>
  <si>
    <t>16+ years</t>
  </si>
  <si>
    <t>0-5 years</t>
  </si>
  <si>
    <t>Est. Conv.</t>
  </si>
  <si>
    <t>Est. Annual</t>
  </si>
  <si>
    <t>Est. Sick</t>
  </si>
  <si>
    <t>If not self, relationship (parent (biological or in loco parentis), child under 18 years, adult child incapable of self-care, spouse, legal dependent, or person in the household for whom the employee is the primary caregiver)</t>
  </si>
  <si>
    <r>
      <rPr>
        <b/>
        <sz val="12"/>
        <rFont val="Times New Roman"/>
        <family val="1"/>
      </rPr>
      <t>Medical</t>
    </r>
    <r>
      <rPr>
        <sz val="10"/>
        <rFont val="Arial"/>
        <family val="2"/>
      </rPr>
      <t xml:space="preserve"> (Routine Eye, medical, dental exam, common illness, injury, other medical, etc.)</t>
    </r>
  </si>
  <si>
    <r>
      <rPr>
        <b/>
        <sz val="12"/>
        <rFont val="Times New Roman"/>
        <family val="1"/>
      </rPr>
      <t>Annual</t>
    </r>
    <r>
      <rPr>
        <sz val="12"/>
        <rFont val="Times New Roman"/>
        <family val="1"/>
      </rPr>
      <t xml:space="preserve"> (not related to care/treatment of a medical condition or bonding with a new child)</t>
    </r>
  </si>
  <si>
    <r>
      <rPr>
        <b/>
        <sz val="12"/>
        <rFont val="Times New Roman"/>
        <family val="1"/>
      </rPr>
      <t>Other</t>
    </r>
    <r>
      <rPr>
        <sz val="12"/>
        <rFont val="Times New Roman"/>
        <family val="1"/>
      </rPr>
      <t xml:space="preserve"> (give reason/details, e.g., alternate holiday, comp time used, administrative, funeral, jury duty, military, injury on duty, education, leave of absence) </t>
    </r>
  </si>
  <si>
    <t>On Call (no. of hours)</t>
  </si>
  <si>
    <t>Call Back (no. of hours)</t>
  </si>
  <si>
    <t>Notes</t>
  </si>
  <si>
    <r>
      <t>OTHER*</t>
    </r>
    <r>
      <rPr>
        <sz val="9"/>
        <rFont val="Arial"/>
        <family val="2"/>
      </rPr>
      <t xml:space="preserve"> </t>
    </r>
  </si>
  <si>
    <r>
      <t>COMP TIME EARNED</t>
    </r>
    <r>
      <rPr>
        <sz val="9"/>
        <rFont val="Arial"/>
        <family val="2"/>
      </rPr>
      <t xml:space="preserve"> (Hrs worked &gt; 40 Sat-Fri)</t>
    </r>
  </si>
  <si>
    <t>Leave adjustment reason:</t>
  </si>
  <si>
    <t>Adjusted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</si>
</sst>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h:mm;@"/>
    <numFmt numFmtId="165" formatCode="m\/d\/yy\ h\:mm;@"/>
    <numFmt numFmtId="166" formatCode="m/d/yy;@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5.5"/>
      <name val="Bookman Old Style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2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0000FF"/>
      <name val="Arial"/>
      <family val="2"/>
    </font>
    <font>
      <b/>
      <sz val="8"/>
      <color rgb="FF2C1CFC"/>
      <name val="Arial"/>
      <family val="2"/>
    </font>
    <font>
      <sz val="8"/>
      <color rgb="FF2C1CFC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6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/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 applyAlignment="1"/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0" xfId="0" applyBorder="1" applyAlignment="1"/>
    <xf numFmtId="0" fontId="17" fillId="0" borderId="3" xfId="0" applyFont="1" applyBorder="1" applyAlignment="1">
      <alignment horizontal="left" inden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indent="1"/>
    </xf>
    <xf numFmtId="0" fontId="17" fillId="0" borderId="0" xfId="0" applyFont="1" applyFill="1" applyBorder="1" applyAlignment="1" applyProtection="1">
      <alignment horizontal="left" indent="1"/>
      <protection locked="0"/>
    </xf>
    <xf numFmtId="43" fontId="1" fillId="0" borderId="0" xfId="1" applyNumberForma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/>
    <xf numFmtId="43" fontId="2" fillId="0" borderId="2" xfId="0" applyNumberFormat="1" applyFont="1" applyFill="1" applyBorder="1" applyAlignment="1"/>
    <xf numFmtId="0" fontId="0" fillId="0" borderId="0" xfId="0" applyFont="1" applyBorder="1" applyAlignment="1">
      <alignment horizontal="right"/>
    </xf>
    <xf numFmtId="2" fontId="26" fillId="0" borderId="1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43" fontId="0" fillId="0" borderId="1" xfId="0" applyNumberFormat="1" applyFont="1" applyFill="1" applyBorder="1" applyAlignment="1">
      <alignment horizontal="center"/>
    </xf>
    <xf numFmtId="43" fontId="0" fillId="0" borderId="19" xfId="1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0" fillId="4" borderId="1" xfId="0" applyNumberFormat="1" applyFont="1" applyFill="1" applyBorder="1" applyAlignment="1">
      <alignment horizontal="center"/>
    </xf>
    <xf numFmtId="43" fontId="0" fillId="0" borderId="22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3" fontId="0" fillId="4" borderId="21" xfId="0" applyNumberFormat="1" applyFont="1" applyFill="1" applyBorder="1" applyAlignment="1">
      <alignment horizontal="center"/>
    </xf>
    <xf numFmtId="43" fontId="0" fillId="0" borderId="21" xfId="0" applyNumberFormat="1" applyFont="1" applyFill="1" applyBorder="1" applyAlignment="1">
      <alignment horizontal="center"/>
    </xf>
    <xf numFmtId="43" fontId="0" fillId="0" borderId="23" xfId="1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3" fontId="0" fillId="4" borderId="26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43" fontId="0" fillId="0" borderId="19" xfId="1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3" fontId="0" fillId="4" borderId="28" xfId="0" applyNumberFormat="1" applyFont="1" applyFill="1" applyBorder="1" applyAlignment="1">
      <alignment horizontal="center"/>
    </xf>
    <xf numFmtId="43" fontId="0" fillId="0" borderId="28" xfId="0" applyNumberFormat="1" applyFont="1" applyFill="1" applyBorder="1" applyAlignment="1">
      <alignment horizontal="center"/>
    </xf>
    <xf numFmtId="43" fontId="0" fillId="0" borderId="29" xfId="1" applyNumberFormat="1" applyFont="1" applyFill="1" applyBorder="1" applyAlignment="1">
      <alignment horizontal="center"/>
    </xf>
    <xf numFmtId="43" fontId="0" fillId="4" borderId="30" xfId="0" applyNumberFormat="1" applyFont="1" applyFill="1" applyBorder="1" applyAlignment="1">
      <alignment horizontal="center"/>
    </xf>
    <xf numFmtId="43" fontId="0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8" fillId="0" borderId="0" xfId="0" applyFont="1"/>
    <xf numFmtId="0" fontId="4" fillId="0" borderId="0" xfId="0" applyFont="1" applyBorder="1" applyAlignment="1"/>
    <xf numFmtId="0" fontId="0" fillId="0" borderId="0" xfId="0" applyFont="1" applyAlignment="1"/>
    <xf numFmtId="4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/>
    <xf numFmtId="43" fontId="0" fillId="0" borderId="0" xfId="0" applyNumberFormat="1" applyFont="1" applyAlignment="1"/>
    <xf numFmtId="2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ont="1" applyBorder="1" applyAlignment="1"/>
    <xf numFmtId="2" fontId="8" fillId="0" borderId="0" xfId="0" applyNumberFormat="1" applyFont="1"/>
    <xf numFmtId="0" fontId="9" fillId="0" borderId="0" xfId="0" applyFont="1" applyAlignment="1"/>
    <xf numFmtId="43" fontId="9" fillId="0" borderId="0" xfId="0" applyNumberFormat="1" applyFont="1"/>
    <xf numFmtId="0" fontId="28" fillId="0" borderId="0" xfId="0" applyFont="1" applyAlignment="1"/>
    <xf numFmtId="43" fontId="0" fillId="0" borderId="0" xfId="0" applyNumberFormat="1" applyFont="1" applyAlignment="1">
      <alignment horizontal="right"/>
    </xf>
    <xf numFmtId="2" fontId="8" fillId="0" borderId="0" xfId="0" applyNumberFormat="1" applyFont="1" applyAlignment="1"/>
    <xf numFmtId="43" fontId="9" fillId="0" borderId="0" xfId="0" applyNumberFormat="1" applyFont="1" applyAlignment="1"/>
    <xf numFmtId="0" fontId="0" fillId="0" borderId="0" xfId="0" applyFont="1" applyFill="1" applyBorder="1" applyAlignment="1"/>
    <xf numFmtId="43" fontId="0" fillId="0" borderId="0" xfId="0" applyNumberFormat="1" applyFont="1" applyBorder="1" applyAlignment="1"/>
    <xf numFmtId="2" fontId="0" fillId="0" borderId="0" xfId="0" applyNumberFormat="1" applyFont="1" applyBorder="1" applyAlignment="1"/>
    <xf numFmtId="0" fontId="0" fillId="0" borderId="0" xfId="0" applyAlignment="1">
      <alignment horizontal="right"/>
    </xf>
    <xf numFmtId="2" fontId="29" fillId="0" borderId="0" xfId="0" applyNumberFormat="1" applyFont="1" applyAlignment="1"/>
    <xf numFmtId="0" fontId="11" fillId="0" borderId="0" xfId="0" applyFont="1" applyFill="1" applyBorder="1" applyAlignment="1"/>
    <xf numFmtId="43" fontId="0" fillId="0" borderId="0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43" fontId="2" fillId="0" borderId="16" xfId="0" applyNumberFormat="1" applyFont="1" applyBorder="1" applyAlignment="1"/>
    <xf numFmtId="43" fontId="31" fillId="0" borderId="2" xfId="0" applyNumberFormat="1" applyFont="1" applyFill="1" applyBorder="1" applyAlignment="1">
      <alignment horizontal="right"/>
    </xf>
    <xf numFmtId="43" fontId="2" fillId="0" borderId="10" xfId="0" applyNumberFormat="1" applyFont="1" applyFill="1" applyBorder="1"/>
    <xf numFmtId="43" fontId="33" fillId="0" borderId="2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26" fillId="0" borderId="0" xfId="0" applyNumberFormat="1" applyFont="1" applyAlignment="1"/>
    <xf numFmtId="2" fontId="17" fillId="7" borderId="2" xfId="0" applyNumberFormat="1" applyFont="1" applyFill="1" applyBorder="1" applyAlignment="1" applyProtection="1">
      <alignment horizontal="left" indent="1"/>
      <protection locked="0"/>
    </xf>
    <xf numFmtId="4" fontId="17" fillId="7" borderId="2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14" fontId="17" fillId="0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43" fontId="3" fillId="0" borderId="0" xfId="1" applyFont="1" applyAlignment="1"/>
    <xf numFmtId="0" fontId="9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10" borderId="0" xfId="0" applyFont="1" applyFill="1" applyBorder="1" applyAlignment="1"/>
    <xf numFmtId="0" fontId="14" fillId="10" borderId="8" xfId="0" applyFont="1" applyFill="1" applyBorder="1" applyAlignment="1"/>
    <xf numFmtId="0" fontId="14" fillId="9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0" fillId="10" borderId="8" xfId="0" applyFill="1" applyBorder="1" applyAlignment="1">
      <alignment horizontal="left"/>
    </xf>
    <xf numFmtId="0" fontId="14" fillId="9" borderId="0" xfId="0" applyFont="1" applyFill="1" applyBorder="1" applyAlignment="1"/>
    <xf numFmtId="0" fontId="0" fillId="10" borderId="0" xfId="0" applyFill="1" applyAlignment="1"/>
    <xf numFmtId="0" fontId="17" fillId="9" borderId="8" xfId="0" applyFont="1" applyFill="1" applyBorder="1" applyAlignment="1">
      <alignment horizontal="left"/>
    </xf>
    <xf numFmtId="0" fontId="17" fillId="9" borderId="11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14" fillId="9" borderId="12" xfId="0" applyFont="1" applyFill="1" applyBorder="1" applyAlignment="1">
      <alignment horizontal="left" indent="1"/>
    </xf>
    <xf numFmtId="0" fontId="14" fillId="9" borderId="0" xfId="0" applyFont="1" applyFill="1" applyBorder="1" applyAlignment="1">
      <alignment horizontal="left" indent="1"/>
    </xf>
    <xf numFmtId="0" fontId="14" fillId="9" borderId="5" xfId="0" applyFont="1" applyFill="1" applyBorder="1" applyAlignment="1">
      <alignment horizontal="left" indent="1"/>
    </xf>
    <xf numFmtId="0" fontId="20" fillId="9" borderId="0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left" indent="1"/>
    </xf>
    <xf numFmtId="2" fontId="25" fillId="0" borderId="7" xfId="0" applyNumberFormat="1" applyFont="1" applyFill="1" applyBorder="1" applyAlignment="1">
      <alignment horizontal="left" indent="1"/>
    </xf>
    <xf numFmtId="2" fontId="25" fillId="0" borderId="9" xfId="0" applyNumberFormat="1" applyFont="1" applyFill="1" applyBorder="1" applyAlignment="1">
      <alignment horizontal="left" indent="1"/>
    </xf>
    <xf numFmtId="0" fontId="17" fillId="0" borderId="4" xfId="0" applyFont="1" applyFill="1" applyBorder="1" applyAlignment="1">
      <alignment horizontal="left" indent="1"/>
    </xf>
    <xf numFmtId="0" fontId="17" fillId="0" borderId="13" xfId="0" applyFont="1" applyFill="1" applyBorder="1" applyAlignment="1">
      <alignment horizontal="left" indent="1"/>
    </xf>
    <xf numFmtId="0" fontId="17" fillId="0" borderId="14" xfId="0" applyFont="1" applyFill="1" applyBorder="1" applyAlignment="1">
      <alignment horizontal="left" indent="1"/>
    </xf>
    <xf numFmtId="0" fontId="17" fillId="0" borderId="6" xfId="0" applyFont="1" applyFill="1" applyBorder="1" applyAlignment="1">
      <alignment horizontal="left" indent="1"/>
    </xf>
    <xf numFmtId="43" fontId="0" fillId="0" borderId="1" xfId="0" applyNumberFormat="1" applyFont="1" applyFill="1" applyBorder="1" applyAlignment="1" applyProtection="1">
      <alignment horizontal="center"/>
    </xf>
    <xf numFmtId="43" fontId="0" fillId="0" borderId="19" xfId="1" applyNumberFormat="1" applyFont="1" applyFill="1" applyBorder="1" applyAlignment="1" applyProtection="1">
      <alignment horizontal="center" vertical="center" wrapText="1"/>
    </xf>
    <xf numFmtId="43" fontId="0" fillId="0" borderId="22" xfId="1" applyNumberFormat="1" applyFont="1" applyFill="1" applyBorder="1" applyAlignment="1" applyProtection="1">
      <alignment horizontal="center"/>
    </xf>
    <xf numFmtId="43" fontId="0" fillId="0" borderId="28" xfId="0" applyNumberFormat="1" applyFont="1" applyFill="1" applyBorder="1" applyAlignment="1" applyProtection="1">
      <alignment horizontal="center"/>
    </xf>
    <xf numFmtId="43" fontId="0" fillId="0" borderId="29" xfId="1" applyNumberFormat="1" applyFont="1" applyFill="1" applyBorder="1" applyAlignment="1" applyProtection="1">
      <alignment horizontal="center"/>
    </xf>
    <xf numFmtId="43" fontId="0" fillId="0" borderId="26" xfId="0" applyNumberFormat="1" applyFont="1" applyFill="1" applyBorder="1" applyAlignment="1" applyProtection="1">
      <alignment horizontal="center"/>
    </xf>
    <xf numFmtId="43" fontId="0" fillId="0" borderId="19" xfId="1" applyNumberFormat="1" applyFont="1" applyFill="1" applyBorder="1" applyAlignment="1" applyProtection="1">
      <alignment horizontal="center"/>
    </xf>
    <xf numFmtId="43" fontId="0" fillId="0" borderId="21" xfId="0" applyNumberFormat="1" applyFont="1" applyFill="1" applyBorder="1" applyAlignment="1" applyProtection="1">
      <alignment horizontal="center"/>
    </xf>
    <xf numFmtId="43" fontId="0" fillId="0" borderId="23" xfId="1" applyNumberFormat="1" applyFont="1" applyFill="1" applyBorder="1" applyAlignment="1" applyProtection="1">
      <alignment horizontal="center"/>
    </xf>
    <xf numFmtId="43" fontId="0" fillId="0" borderId="30" xfId="0" applyNumberFormat="1" applyFont="1" applyFill="1" applyBorder="1" applyAlignment="1" applyProtection="1">
      <alignment horizontal="center"/>
    </xf>
    <xf numFmtId="43" fontId="6" fillId="0" borderId="15" xfId="0" applyNumberFormat="1" applyFont="1" applyFill="1" applyBorder="1" applyAlignment="1" applyProtection="1">
      <alignment horizontal="center" vertical="center" wrapText="1"/>
    </xf>
    <xf numFmtId="43" fontId="0" fillId="4" borderId="1" xfId="0" applyNumberFormat="1" applyFont="1" applyFill="1" applyBorder="1" applyAlignment="1" applyProtection="1">
      <alignment horizontal="center"/>
    </xf>
    <xf numFmtId="43" fontId="0" fillId="4" borderId="28" xfId="0" applyNumberFormat="1" applyFont="1" applyFill="1" applyBorder="1" applyAlignment="1" applyProtection="1">
      <alignment horizontal="center"/>
    </xf>
    <xf numFmtId="43" fontId="0" fillId="4" borderId="26" xfId="0" applyNumberFormat="1" applyFont="1" applyFill="1" applyBorder="1" applyAlignment="1" applyProtection="1">
      <alignment horizontal="center"/>
    </xf>
    <xf numFmtId="43" fontId="0" fillId="4" borderId="21" xfId="0" applyNumberFormat="1" applyFont="1" applyFill="1" applyBorder="1" applyAlignment="1" applyProtection="1">
      <alignment horizontal="center"/>
    </xf>
    <xf numFmtId="43" fontId="0" fillId="4" borderId="3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2" fontId="26" fillId="0" borderId="0" xfId="0" applyNumberFormat="1" applyFont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ont="1" applyFill="1" applyBorder="1" applyAlignment="1" applyProtection="1"/>
    <xf numFmtId="16" fontId="0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/>
    <xf numFmtId="43" fontId="2" fillId="0" borderId="2" xfId="0" applyNumberFormat="1" applyFont="1" applyFill="1" applyBorder="1" applyAlignment="1" applyProtection="1"/>
    <xf numFmtId="43" fontId="2" fillId="0" borderId="16" xfId="0" applyNumberFormat="1" applyFont="1" applyFill="1" applyBorder="1" applyAlignment="1" applyProtection="1"/>
    <xf numFmtId="43" fontId="2" fillId="0" borderId="0" xfId="0" applyNumberFormat="1" applyFont="1" applyFill="1" applyBorder="1" applyProtection="1"/>
    <xf numFmtId="43" fontId="2" fillId="0" borderId="16" xfId="0" applyNumberFormat="1" applyFont="1" applyFill="1" applyBorder="1" applyProtection="1"/>
    <xf numFmtId="43" fontId="2" fillId="0" borderId="2" xfId="0" applyNumberFormat="1" applyFont="1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4" fillId="4" borderId="27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4" fillId="4" borderId="25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43" fontId="0" fillId="6" borderId="1" xfId="0" applyNumberFormat="1" applyFont="1" applyFill="1" applyBorder="1" applyAlignment="1" applyProtection="1">
      <alignment horizontal="center"/>
      <protection locked="0"/>
    </xf>
    <xf numFmtId="43" fontId="0" fillId="5" borderId="1" xfId="0" applyNumberFormat="1" applyFont="1" applyFill="1" applyBorder="1" applyAlignment="1" applyProtection="1"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43" fontId="0" fillId="6" borderId="19" xfId="1" applyNumberFormat="1" applyFont="1" applyFill="1" applyBorder="1" applyAlignment="1" applyProtection="1">
      <alignment horizontal="center" vertical="center" wrapText="1"/>
      <protection locked="0"/>
    </xf>
    <xf numFmtId="164" fontId="0" fillId="5" borderId="1" xfId="0" applyNumberFormat="1" applyFont="1" applyFill="1" applyBorder="1" applyAlignment="1" applyProtection="1">
      <protection locked="0"/>
    </xf>
    <xf numFmtId="43" fontId="0" fillId="5" borderId="21" xfId="0" applyNumberFormat="1" applyFont="1" applyFill="1" applyBorder="1" applyAlignment="1" applyProtection="1">
      <protection locked="0"/>
    </xf>
    <xf numFmtId="43" fontId="0" fillId="6" borderId="22" xfId="1" applyNumberFormat="1" applyFont="1" applyFill="1" applyBorder="1" applyAlignment="1" applyProtection="1">
      <alignment horizontal="center"/>
      <protection locked="0"/>
    </xf>
    <xf numFmtId="43" fontId="4" fillId="5" borderId="1" xfId="0" applyNumberFormat="1" applyFont="1" applyFill="1" applyBorder="1" applyAlignment="1" applyProtection="1">
      <alignment vertical="center"/>
      <protection locked="0"/>
    </xf>
    <xf numFmtId="43" fontId="0" fillId="5" borderId="1" xfId="0" applyNumberFormat="1" applyFont="1" applyFill="1" applyBorder="1" applyAlignment="1" applyProtection="1">
      <alignment vertical="center"/>
      <protection locked="0"/>
    </xf>
    <xf numFmtId="164" fontId="0" fillId="5" borderId="28" xfId="0" applyNumberFormat="1" applyFont="1" applyFill="1" applyBorder="1" applyAlignment="1" applyProtection="1">
      <protection locked="0"/>
    </xf>
    <xf numFmtId="43" fontId="0" fillId="5" borderId="28" xfId="0" applyNumberFormat="1" applyFont="1" applyFill="1" applyBorder="1" applyAlignment="1" applyProtection="1">
      <protection locked="0"/>
    </xf>
    <xf numFmtId="43" fontId="0" fillId="6" borderId="29" xfId="1" applyNumberFormat="1" applyFont="1" applyFill="1" applyBorder="1" applyAlignment="1" applyProtection="1">
      <alignment horizontal="center"/>
      <protection locked="0"/>
    </xf>
    <xf numFmtId="164" fontId="0" fillId="5" borderId="26" xfId="0" applyNumberFormat="1" applyFont="1" applyFill="1" applyBorder="1" applyAlignment="1" applyProtection="1">
      <protection locked="0"/>
    </xf>
    <xf numFmtId="43" fontId="0" fillId="5" borderId="26" xfId="0" applyNumberFormat="1" applyFont="1" applyFill="1" applyBorder="1" applyAlignment="1" applyProtection="1">
      <protection locked="0"/>
    </xf>
    <xf numFmtId="43" fontId="0" fillId="6" borderId="19" xfId="1" applyNumberFormat="1" applyFon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43" fontId="4" fillId="5" borderId="1" xfId="0" applyNumberFormat="1" applyFont="1" applyFill="1" applyBorder="1" applyAlignment="1" applyProtection="1">
      <protection locked="0"/>
    </xf>
    <xf numFmtId="164" fontId="0" fillId="5" borderId="21" xfId="0" applyNumberFormat="1" applyFont="1" applyFill="1" applyBorder="1" applyAlignment="1" applyProtection="1">
      <protection locked="0"/>
    </xf>
    <xf numFmtId="43" fontId="0" fillId="6" borderId="23" xfId="1" applyNumberFormat="1" applyFont="1" applyFill="1" applyBorder="1" applyAlignment="1" applyProtection="1">
      <alignment horizontal="center"/>
      <protection locked="0"/>
    </xf>
    <xf numFmtId="164" fontId="0" fillId="5" borderId="30" xfId="0" applyNumberFormat="1" applyFont="1" applyFill="1" applyBorder="1" applyAlignment="1" applyProtection="1">
      <protection locked="0"/>
    </xf>
    <xf numFmtId="43" fontId="0" fillId="5" borderId="30" xfId="0" applyNumberFormat="1" applyFont="1" applyFill="1" applyBorder="1" applyAlignment="1" applyProtection="1">
      <protection locked="0"/>
    </xf>
    <xf numFmtId="43" fontId="1" fillId="5" borderId="18" xfId="1" applyFill="1" applyBorder="1" applyAlignment="1" applyProtection="1">
      <alignment horizontal="center" vertical="center"/>
      <protection locked="0"/>
    </xf>
    <xf numFmtId="43" fontId="31" fillId="0" borderId="10" xfId="0" applyNumberFormat="1" applyFont="1" applyFill="1" applyBorder="1" applyAlignment="1" applyProtection="1">
      <protection locked="0"/>
    </xf>
    <xf numFmtId="0" fontId="4" fillId="4" borderId="33" xfId="0" applyFont="1" applyFill="1" applyBorder="1" applyAlignment="1" applyProtection="1">
      <alignment horizontal="center"/>
    </xf>
    <xf numFmtId="0" fontId="4" fillId="4" borderId="67" xfId="0" applyFont="1" applyFill="1" applyBorder="1" applyAlignment="1" applyProtection="1">
      <alignment horizontal="center"/>
    </xf>
    <xf numFmtId="0" fontId="4" fillId="4" borderId="65" xfId="0" applyFont="1" applyFill="1" applyBorder="1" applyAlignment="1" applyProtection="1">
      <alignment horizontal="center"/>
    </xf>
    <xf numFmtId="0" fontId="6" fillId="0" borderId="66" xfId="0" applyFont="1" applyFill="1" applyBorder="1" applyAlignment="1" applyProtection="1">
      <alignment horizontal="center"/>
    </xf>
    <xf numFmtId="43" fontId="31" fillId="0" borderId="2" xfId="0" applyNumberFormat="1" applyFont="1" applyFill="1" applyBorder="1" applyAlignment="1" applyProtection="1">
      <alignment horizontal="right"/>
    </xf>
    <xf numFmtId="43" fontId="32" fillId="0" borderId="31" xfId="0" applyNumberFormat="1" applyFont="1" applyFill="1" applyBorder="1" applyAlignment="1" applyProtection="1"/>
    <xf numFmtId="43" fontId="2" fillId="0" borderId="10" xfId="0" applyNumberFormat="1" applyFont="1" applyFill="1" applyBorder="1" applyProtection="1"/>
    <xf numFmtId="43" fontId="2" fillId="0" borderId="16" xfId="0" applyNumberFormat="1" applyFont="1" applyBorder="1" applyAlignment="1" applyProtection="1"/>
    <xf numFmtId="43" fontId="30" fillId="0" borderId="10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2" fontId="2" fillId="0" borderId="0" xfId="0" applyNumberFormat="1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Protection="1"/>
    <xf numFmtId="0" fontId="3" fillId="0" borderId="0" xfId="0" applyFont="1" applyProtection="1"/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2" fontId="2" fillId="0" borderId="0" xfId="0" applyNumberFormat="1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0" fontId="3" fillId="0" borderId="0" xfId="0" applyFont="1" applyFill="1" applyProtection="1"/>
    <xf numFmtId="2" fontId="3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2" fontId="26" fillId="0" borderId="17" xfId="0" applyNumberFormat="1" applyFont="1" applyBorder="1" applyAlignment="1" applyProtection="1">
      <alignment horizontal="center" vertical="center"/>
    </xf>
    <xf numFmtId="2" fontId="26" fillId="0" borderId="17" xfId="0" applyNumberFormat="1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43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Alignment="1" applyProtection="1"/>
    <xf numFmtId="43" fontId="26" fillId="0" borderId="0" xfId="0" applyNumberFormat="1" applyFont="1" applyBorder="1" applyAlignment="1" applyProtection="1">
      <alignment horizontal="right"/>
    </xf>
    <xf numFmtId="0" fontId="26" fillId="0" borderId="0" xfId="0" applyFont="1" applyAlignment="1" applyProtection="1"/>
    <xf numFmtId="43" fontId="3" fillId="0" borderId="0" xfId="0" applyNumberFormat="1" applyFont="1" applyAlignment="1" applyProtection="1"/>
    <xf numFmtId="43" fontId="1" fillId="0" borderId="0" xfId="1" applyNumberForma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</xf>
    <xf numFmtId="2" fontId="36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0" fontId="9" fillId="0" borderId="0" xfId="0" applyFont="1" applyProtection="1"/>
    <xf numFmtId="0" fontId="4" fillId="0" borderId="0" xfId="0" applyFont="1" applyBorder="1" applyAlignment="1" applyProtection="1"/>
    <xf numFmtId="43" fontId="33" fillId="0" borderId="2" xfId="0" applyNumberFormat="1" applyFont="1" applyFill="1" applyBorder="1" applyAlignment="1" applyProtection="1">
      <alignment horizontal="right"/>
    </xf>
    <xf numFmtId="43" fontId="7" fillId="0" borderId="2" xfId="0" applyNumberFormat="1" applyFont="1" applyFill="1" applyBorder="1" applyAlignment="1" applyProtection="1">
      <alignment horizontal="right"/>
    </xf>
    <xf numFmtId="43" fontId="0" fillId="0" borderId="0" xfId="0" applyNumberFormat="1" applyFont="1" applyBorder="1" applyAlignment="1" applyProtection="1">
      <alignment horizontal="right"/>
    </xf>
    <xf numFmtId="43" fontId="0" fillId="0" borderId="0" xfId="0" applyNumberFormat="1" applyFont="1" applyAlignment="1" applyProtection="1"/>
    <xf numFmtId="43" fontId="0" fillId="0" borderId="0" xfId="0" applyNumberFormat="1" applyFont="1" applyAlignment="1" applyProtection="1">
      <alignment horizontal="right"/>
    </xf>
    <xf numFmtId="43" fontId="0" fillId="0" borderId="0" xfId="0" applyNumberFormat="1" applyFont="1" applyBorder="1" applyAlignment="1" applyProtection="1"/>
    <xf numFmtId="2" fontId="0" fillId="0" borderId="0" xfId="0" applyNumberFormat="1" applyFont="1" applyBorder="1" applyAlignment="1" applyProtection="1"/>
    <xf numFmtId="0" fontId="9" fillId="0" borderId="0" xfId="0" applyFont="1" applyAlignment="1" applyProtection="1"/>
    <xf numFmtId="2" fontId="8" fillId="0" borderId="0" xfId="0" applyNumberFormat="1" applyFont="1" applyAlignment="1" applyProtection="1"/>
    <xf numFmtId="0" fontId="10" fillId="0" borderId="0" xfId="0" applyFont="1" applyAlignment="1" applyProtection="1">
      <alignment horizontal="right"/>
    </xf>
    <xf numFmtId="43" fontId="9" fillId="0" borderId="0" xfId="0" applyNumberFormat="1" applyFont="1" applyAlignment="1" applyProtection="1"/>
    <xf numFmtId="2" fontId="8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43" fontId="30" fillId="0" borderId="2" xfId="0" applyNumberFormat="1" applyFont="1" applyFill="1" applyBorder="1" applyAlignment="1" applyProtection="1">
      <alignment horizontal="right"/>
    </xf>
    <xf numFmtId="43" fontId="30" fillId="0" borderId="31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43" fontId="4" fillId="0" borderId="10" xfId="0" applyNumberFormat="1" applyFont="1" applyFill="1" applyBorder="1" applyProtection="1"/>
    <xf numFmtId="43" fontId="4" fillId="0" borderId="16" xfId="0" applyNumberFormat="1" applyFont="1" applyBorder="1" applyAlignment="1" applyProtection="1"/>
    <xf numFmtId="43" fontId="4" fillId="0" borderId="17" xfId="0" applyNumberFormat="1" applyFont="1" applyBorder="1" applyAlignment="1" applyProtection="1"/>
    <xf numFmtId="2" fontId="8" fillId="0" borderId="0" xfId="0" applyNumberFormat="1" applyFont="1" applyProtection="1"/>
    <xf numFmtId="43" fontId="9" fillId="0" borderId="0" xfId="0" applyNumberFormat="1" applyFont="1" applyProtection="1"/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 applyProtection="1">
      <alignment vertical="center"/>
      <protection locked="0"/>
    </xf>
    <xf numFmtId="0" fontId="23" fillId="8" borderId="6" xfId="0" applyFont="1" applyFill="1" applyBorder="1" applyAlignment="1" applyProtection="1">
      <alignment horizontal="left" indent="1"/>
      <protection locked="0"/>
    </xf>
    <xf numFmtId="43" fontId="33" fillId="0" borderId="10" xfId="0" applyNumberFormat="1" applyFont="1" applyFill="1" applyBorder="1" applyAlignment="1" applyProtection="1">
      <protection locked="0"/>
    </xf>
    <xf numFmtId="164" fontId="0" fillId="5" borderId="66" xfId="0" applyNumberFormat="1" applyFont="1" applyFill="1" applyBorder="1" applyAlignment="1" applyProtection="1">
      <protection locked="0"/>
    </xf>
    <xf numFmtId="0" fontId="35" fillId="5" borderId="18" xfId="0" applyFont="1" applyFill="1" applyBorder="1" applyAlignment="1" applyProtection="1">
      <alignment horizontal="center" vertical="center"/>
      <protection locked="0"/>
    </xf>
    <xf numFmtId="2" fontId="25" fillId="8" borderId="9" xfId="0" applyNumberFormat="1" applyFont="1" applyFill="1" applyBorder="1" applyAlignment="1" applyProtection="1">
      <alignment horizontal="left" indent="1"/>
      <protection locked="0"/>
    </xf>
    <xf numFmtId="2" fontId="25" fillId="8" borderId="7" xfId="0" applyNumberFormat="1" applyFont="1" applyFill="1" applyBorder="1" applyAlignment="1" applyProtection="1">
      <alignment horizontal="left" indent="1"/>
      <protection locked="0"/>
    </xf>
    <xf numFmtId="2" fontId="25" fillId="8" borderId="4" xfId="0" applyNumberFormat="1" applyFont="1" applyFill="1" applyBorder="1" applyAlignment="1" applyProtection="1">
      <alignment horizontal="left" indent="1"/>
      <protection locked="0"/>
    </xf>
    <xf numFmtId="2" fontId="25" fillId="8" borderId="10" xfId="0" applyNumberFormat="1" applyFont="1" applyFill="1" applyBorder="1" applyAlignment="1" applyProtection="1">
      <alignment horizontal="left" indent="1"/>
      <protection locked="0"/>
    </xf>
    <xf numFmtId="2" fontId="25" fillId="8" borderId="4" xfId="0" applyNumberFormat="1" applyFont="1" applyFill="1" applyBorder="1" applyAlignment="1" applyProtection="1">
      <alignment horizontal="left"/>
      <protection locked="0"/>
    </xf>
    <xf numFmtId="2" fontId="25" fillId="8" borderId="10" xfId="0" applyNumberFormat="1" applyFont="1" applyFill="1" applyBorder="1" applyAlignment="1" applyProtection="1">
      <alignment horizontal="left"/>
      <protection locked="0"/>
    </xf>
    <xf numFmtId="43" fontId="26" fillId="6" borderId="19" xfId="1" applyNumberFormat="1" applyFont="1" applyFill="1" applyBorder="1" applyAlignment="1" applyProtection="1">
      <alignment horizontal="center" vertical="center" wrapText="1"/>
      <protection locked="0"/>
    </xf>
    <xf numFmtId="43" fontId="26" fillId="6" borderId="22" xfId="1" applyNumberFormat="1" applyFont="1" applyFill="1" applyBorder="1" applyAlignment="1" applyProtection="1">
      <alignment horizontal="center"/>
      <protection locked="0"/>
    </xf>
    <xf numFmtId="43" fontId="26" fillId="6" borderId="29" xfId="1" applyNumberFormat="1" applyFont="1" applyFill="1" applyBorder="1" applyAlignment="1" applyProtection="1">
      <alignment horizontal="center"/>
      <protection locked="0"/>
    </xf>
    <xf numFmtId="43" fontId="26" fillId="6" borderId="19" xfId="1" applyNumberFormat="1" applyFont="1" applyFill="1" applyBorder="1" applyAlignment="1" applyProtection="1">
      <alignment horizontal="center"/>
      <protection locked="0"/>
    </xf>
    <xf numFmtId="43" fontId="26" fillId="6" borderId="23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164" fontId="0" fillId="5" borderId="1" xfId="0" applyNumberFormat="1" applyFont="1" applyFill="1" applyBorder="1" applyAlignment="1" applyProtection="1">
      <protection locked="0"/>
    </xf>
    <xf numFmtId="164" fontId="0" fillId="5" borderId="28" xfId="0" applyNumberFormat="1" applyFont="1" applyFill="1" applyBorder="1" applyAlignment="1" applyProtection="1">
      <protection locked="0"/>
    </xf>
    <xf numFmtId="164" fontId="0" fillId="5" borderId="26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164" fontId="0" fillId="5" borderId="21" xfId="0" applyNumberFormat="1" applyFont="1" applyFill="1" applyBorder="1" applyAlignment="1" applyProtection="1">
      <protection locked="0"/>
    </xf>
    <xf numFmtId="164" fontId="0" fillId="5" borderId="30" xfId="0" applyNumberFormat="1" applyFont="1" applyFill="1" applyBorder="1" applyAlignment="1" applyProtection="1">
      <protection locked="0"/>
    </xf>
    <xf numFmtId="43" fontId="0" fillId="5" borderId="1" xfId="0" applyNumberFormat="1" applyFont="1" applyFill="1" applyBorder="1" applyAlignment="1" applyProtection="1">
      <protection locked="0"/>
    </xf>
    <xf numFmtId="43" fontId="0" fillId="5" borderId="21" xfId="0" applyNumberFormat="1" applyFont="1" applyFill="1" applyBorder="1" applyAlignment="1" applyProtection="1">
      <protection locked="0"/>
    </xf>
    <xf numFmtId="43" fontId="0" fillId="5" borderId="28" xfId="0" applyNumberFormat="1" applyFont="1" applyFill="1" applyBorder="1" applyAlignment="1" applyProtection="1">
      <protection locked="0"/>
    </xf>
    <xf numFmtId="43" fontId="0" fillId="5" borderId="26" xfId="0" applyNumberFormat="1" applyFont="1" applyFill="1" applyBorder="1" applyAlignment="1" applyProtection="1">
      <protection locked="0"/>
    </xf>
    <xf numFmtId="43" fontId="4" fillId="5" borderId="1" xfId="0" applyNumberFormat="1" applyFont="1" applyFill="1" applyBorder="1" applyAlignment="1" applyProtection="1">
      <protection locked="0"/>
    </xf>
    <xf numFmtId="43" fontId="0" fillId="5" borderId="30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protection locked="0"/>
    </xf>
    <xf numFmtId="164" fontId="0" fillId="5" borderId="28" xfId="0" applyNumberFormat="1" applyFont="1" applyFill="1" applyBorder="1" applyAlignment="1" applyProtection="1">
      <protection locked="0"/>
    </xf>
    <xf numFmtId="164" fontId="0" fillId="5" borderId="26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164" fontId="0" fillId="5" borderId="1" xfId="0" applyNumberFormat="1" applyFont="1" applyFill="1" applyBorder="1" applyAlignment="1" applyProtection="1">
      <protection locked="0"/>
    </xf>
    <xf numFmtId="164" fontId="0" fillId="5" borderId="28" xfId="0" applyNumberFormat="1" applyFont="1" applyFill="1" applyBorder="1" applyAlignment="1" applyProtection="1">
      <protection locked="0"/>
    </xf>
    <xf numFmtId="164" fontId="0" fillId="5" borderId="26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43" fontId="0" fillId="5" borderId="1" xfId="0" applyNumberFormat="1" applyFont="1" applyFill="1" applyBorder="1" applyAlignment="1" applyProtection="1">
      <protection locked="0"/>
    </xf>
    <xf numFmtId="43" fontId="0" fillId="5" borderId="21" xfId="0" applyNumberFormat="1" applyFont="1" applyFill="1" applyBorder="1" applyAlignment="1" applyProtection="1">
      <protection locked="0"/>
    </xf>
    <xf numFmtId="43" fontId="4" fillId="5" borderId="1" xfId="0" applyNumberFormat="1" applyFont="1" applyFill="1" applyBorder="1" applyAlignment="1" applyProtection="1">
      <alignment vertical="center"/>
      <protection locked="0"/>
    </xf>
    <xf numFmtId="43" fontId="0" fillId="5" borderId="1" xfId="0" applyNumberFormat="1" applyFont="1" applyFill="1" applyBorder="1" applyAlignment="1" applyProtection="1">
      <alignment vertical="center"/>
      <protection locked="0"/>
    </xf>
    <xf numFmtId="164" fontId="0" fillId="5" borderId="28" xfId="0" applyNumberFormat="1" applyFont="1" applyFill="1" applyBorder="1" applyAlignment="1" applyProtection="1">
      <protection locked="0"/>
    </xf>
    <xf numFmtId="43" fontId="0" fillId="5" borderId="28" xfId="0" applyNumberFormat="1" applyFont="1" applyFill="1" applyBorder="1" applyAlignment="1" applyProtection="1">
      <protection locked="0"/>
    </xf>
    <xf numFmtId="43" fontId="0" fillId="5" borderId="26" xfId="0" applyNumberFormat="1" applyFont="1" applyFill="1" applyBorder="1" applyAlignment="1" applyProtection="1">
      <protection locked="0"/>
    </xf>
    <xf numFmtId="43" fontId="4" fillId="5" borderId="1" xfId="0" applyNumberFormat="1" applyFont="1" applyFill="1" applyBorder="1" applyAlignment="1" applyProtection="1">
      <protection locked="0"/>
    </xf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26" xfId="0" applyNumberFormat="1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 applyBorder="1" applyAlignment="1"/>
    <xf numFmtId="2" fontId="8" fillId="0" borderId="0" xfId="0" applyNumberFormat="1" applyFont="1"/>
    <xf numFmtId="0" fontId="9" fillId="0" borderId="0" xfId="0" applyFont="1" applyAlignment="1"/>
    <xf numFmtId="43" fontId="9" fillId="0" borderId="0" xfId="0" applyNumberFormat="1" applyFont="1"/>
    <xf numFmtId="0" fontId="28" fillId="0" borderId="0" xfId="0" applyFont="1" applyAlignment="1"/>
    <xf numFmtId="2" fontId="8" fillId="0" borderId="0" xfId="0" applyNumberFormat="1" applyFont="1" applyAlignment="1"/>
    <xf numFmtId="43" fontId="9" fillId="0" borderId="0" xfId="0" applyNumberFormat="1" applyFont="1" applyAlignment="1"/>
    <xf numFmtId="0" fontId="0" fillId="0" borderId="0" xfId="0" applyFont="1" applyFill="1" applyBorder="1" applyAlignment="1"/>
    <xf numFmtId="2" fontId="29" fillId="0" borderId="0" xfId="0" applyNumberFormat="1" applyFont="1" applyAlignment="1"/>
    <xf numFmtId="0" fontId="0" fillId="0" borderId="0" xfId="0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43" fontId="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2" fontId="4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/>
    <xf numFmtId="43" fontId="2" fillId="0" borderId="2" xfId="0" applyNumberFormat="1" applyFont="1" applyFill="1" applyBorder="1" applyAlignment="1" applyProtection="1"/>
    <xf numFmtId="43" fontId="2" fillId="0" borderId="0" xfId="0" applyNumberFormat="1" applyFont="1" applyFill="1" applyBorder="1" applyProtection="1"/>
    <xf numFmtId="43" fontId="0" fillId="5" borderId="1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protection locked="0"/>
    </xf>
    <xf numFmtId="43" fontId="0" fillId="5" borderId="21" xfId="0" applyNumberFormat="1" applyFont="1" applyFill="1" applyBorder="1" applyAlignment="1" applyProtection="1">
      <protection locked="0"/>
    </xf>
    <xf numFmtId="43" fontId="4" fillId="5" borderId="1" xfId="0" applyNumberFormat="1" applyFont="1" applyFill="1" applyBorder="1" applyAlignment="1" applyProtection="1">
      <alignment vertical="center"/>
      <protection locked="0"/>
    </xf>
    <xf numFmtId="43" fontId="0" fillId="5" borderId="1" xfId="0" applyNumberFormat="1" applyFont="1" applyFill="1" applyBorder="1" applyAlignment="1" applyProtection="1">
      <alignment vertical="center"/>
      <protection locked="0"/>
    </xf>
    <xf numFmtId="164" fontId="0" fillId="5" borderId="28" xfId="0" applyNumberFormat="1" applyFont="1" applyFill="1" applyBorder="1" applyAlignment="1" applyProtection="1">
      <protection locked="0"/>
    </xf>
    <xf numFmtId="43" fontId="0" fillId="5" borderId="28" xfId="0" applyNumberFormat="1" applyFont="1" applyFill="1" applyBorder="1" applyAlignment="1" applyProtection="1">
      <protection locked="0"/>
    </xf>
    <xf numFmtId="164" fontId="0" fillId="5" borderId="26" xfId="0" applyNumberFormat="1" applyFont="1" applyFill="1" applyBorder="1" applyAlignment="1" applyProtection="1">
      <protection locked="0"/>
    </xf>
    <xf numFmtId="43" fontId="0" fillId="5" borderId="26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43" fontId="4" fillId="5" borderId="1" xfId="0" applyNumberFormat="1" applyFont="1" applyFill="1" applyBorder="1" applyAlignment="1" applyProtection="1">
      <protection locked="0"/>
    </xf>
    <xf numFmtId="164" fontId="0" fillId="5" borderId="21" xfId="0" applyNumberFormat="1" applyFont="1" applyFill="1" applyBorder="1" applyAlignment="1" applyProtection="1">
      <protection locked="0"/>
    </xf>
    <xf numFmtId="43" fontId="0" fillId="6" borderId="23" xfId="1" applyNumberFormat="1" applyFont="1" applyFill="1" applyBorder="1" applyAlignment="1" applyProtection="1">
      <alignment horizontal="center"/>
      <protection locked="0"/>
    </xf>
    <xf numFmtId="164" fontId="0" fillId="5" borderId="30" xfId="0" applyNumberFormat="1" applyFont="1" applyFill="1" applyBorder="1" applyAlignment="1" applyProtection="1">
      <protection locked="0"/>
    </xf>
    <xf numFmtId="43" fontId="0" fillId="5" borderId="30" xfId="0" applyNumberFormat="1" applyFont="1" applyFill="1" applyBorder="1" applyAlignment="1" applyProtection="1">
      <protection locked="0"/>
    </xf>
    <xf numFmtId="43" fontId="31" fillId="0" borderId="10" xfId="0" applyNumberFormat="1" applyFont="1" applyFill="1" applyBorder="1" applyAlignment="1" applyProtection="1">
      <protection locked="0"/>
    </xf>
    <xf numFmtId="43" fontId="31" fillId="0" borderId="2" xfId="0" applyNumberFormat="1" applyFont="1" applyFill="1" applyBorder="1" applyAlignment="1" applyProtection="1">
      <alignment horizontal="right"/>
    </xf>
    <xf numFmtId="43" fontId="2" fillId="0" borderId="10" xfId="0" applyNumberFormat="1" applyFont="1" applyFill="1" applyBorder="1" applyProtection="1"/>
    <xf numFmtId="43" fontId="2" fillId="0" borderId="16" xfId="0" applyNumberFormat="1" applyFont="1" applyBorder="1" applyAlignment="1" applyProtection="1"/>
    <xf numFmtId="43" fontId="2" fillId="0" borderId="0" xfId="0" applyNumberFormat="1" applyFont="1" applyFill="1" applyBorder="1" applyAlignment="1" applyProtection="1"/>
    <xf numFmtId="0" fontId="3" fillId="0" borderId="0" xfId="0" applyFont="1" applyProtection="1"/>
    <xf numFmtId="0" fontId="2" fillId="0" borderId="0" xfId="0" applyFont="1" applyBorder="1" applyAlignment="1" applyProtection="1"/>
    <xf numFmtId="2" fontId="3" fillId="0" borderId="0" xfId="0" applyNumberFormat="1" applyFont="1" applyAlignment="1" applyProtection="1"/>
    <xf numFmtId="43" fontId="3" fillId="0" borderId="0" xfId="0" applyNumberFormat="1" applyFont="1" applyAlignment="1" applyProtection="1"/>
    <xf numFmtId="0" fontId="9" fillId="0" borderId="0" xfId="0" applyFont="1" applyProtection="1"/>
    <xf numFmtId="43" fontId="7" fillId="0" borderId="2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/>
    <xf numFmtId="0" fontId="10" fillId="0" borderId="0" xfId="0" applyFont="1" applyAlignment="1" applyProtection="1">
      <alignment horizontal="right"/>
    </xf>
    <xf numFmtId="2" fontId="8" fillId="0" borderId="0" xfId="0" applyNumberFormat="1" applyFont="1" applyProtection="1"/>
    <xf numFmtId="43" fontId="9" fillId="0" borderId="0" xfId="0" applyNumberFormat="1" applyFont="1" applyProtection="1"/>
    <xf numFmtId="43" fontId="1" fillId="5" borderId="1" xfId="1" applyFill="1" applyBorder="1" applyAlignment="1" applyProtection="1">
      <protection locked="0"/>
    </xf>
    <xf numFmtId="1" fontId="4" fillId="4" borderId="20" xfId="0" applyNumberFormat="1" applyFont="1" applyFill="1" applyBorder="1" applyAlignment="1" applyProtection="1">
      <alignment horizontal="center"/>
    </xf>
    <xf numFmtId="1" fontId="4" fillId="4" borderId="27" xfId="0" applyNumberFormat="1" applyFont="1" applyFill="1" applyBorder="1" applyAlignment="1" applyProtection="1">
      <alignment horizontal="center"/>
    </xf>
    <xf numFmtId="1" fontId="4" fillId="4" borderId="25" xfId="0" applyNumberFormat="1" applyFont="1" applyFill="1" applyBorder="1" applyAlignment="1" applyProtection="1">
      <alignment horizontal="center"/>
    </xf>
    <xf numFmtId="1" fontId="4" fillId="4" borderId="68" xfId="0" applyNumberFormat="1" applyFont="1" applyFill="1" applyBorder="1" applyAlignment="1" applyProtection="1">
      <alignment horizontal="center"/>
    </xf>
    <xf numFmtId="1" fontId="4" fillId="4" borderId="24" xfId="0" applyNumberFormat="1" applyFont="1" applyFill="1" applyBorder="1" applyAlignment="1" applyProtection="1">
      <alignment horizontal="center"/>
    </xf>
    <xf numFmtId="2" fontId="4" fillId="11" borderId="2" xfId="0" applyNumberFormat="1" applyFont="1" applyFill="1" applyBorder="1" applyAlignment="1"/>
    <xf numFmtId="2" fontId="3" fillId="11" borderId="2" xfId="0" applyNumberFormat="1" applyFont="1" applyFill="1" applyBorder="1" applyAlignment="1"/>
    <xf numFmtId="2" fontId="4" fillId="12" borderId="2" xfId="0" applyNumberFormat="1" applyFont="1" applyFill="1" applyBorder="1" applyAlignment="1" applyProtection="1"/>
    <xf numFmtId="2" fontId="3" fillId="12" borderId="2" xfId="0" applyNumberFormat="1" applyFont="1" applyFill="1" applyBorder="1" applyAlignment="1" applyProtection="1"/>
    <xf numFmtId="2" fontId="4" fillId="12" borderId="2" xfId="0" applyNumberFormat="1" applyFont="1" applyFill="1" applyBorder="1" applyAlignment="1"/>
    <xf numFmtId="2" fontId="3" fillId="12" borderId="2" xfId="0" applyNumberFormat="1" applyFont="1" applyFill="1" applyBorder="1" applyAlignment="1"/>
    <xf numFmtId="43" fontId="2" fillId="6" borderId="2" xfId="0" applyNumberFormat="1" applyFont="1" applyFill="1" applyBorder="1" applyAlignment="1" applyProtection="1">
      <protection locked="0"/>
    </xf>
    <xf numFmtId="43" fontId="7" fillId="5" borderId="2" xfId="0" applyNumberFormat="1" applyFont="1" applyFill="1" applyBorder="1" applyProtection="1">
      <protection locked="0"/>
    </xf>
    <xf numFmtId="43" fontId="2" fillId="6" borderId="2" xfId="0" applyNumberFormat="1" applyFont="1" applyFill="1" applyBorder="1" applyProtection="1">
      <protection locked="0"/>
    </xf>
    <xf numFmtId="43" fontId="2" fillId="6" borderId="0" xfId="0" applyNumberFormat="1" applyFont="1" applyFill="1" applyBorder="1" applyProtection="1">
      <protection locked="0"/>
    </xf>
    <xf numFmtId="43" fontId="4" fillId="6" borderId="2" xfId="0" applyNumberFormat="1" applyFont="1" applyFill="1" applyBorder="1" applyAlignment="1" applyProtection="1">
      <protection locked="0"/>
    </xf>
    <xf numFmtId="43" fontId="6" fillId="5" borderId="2" xfId="0" applyNumberFormat="1" applyFont="1" applyFill="1" applyBorder="1" applyProtection="1">
      <protection locked="0"/>
    </xf>
    <xf numFmtId="43" fontId="4" fillId="6" borderId="2" xfId="0" applyNumberFormat="1" applyFont="1" applyFill="1" applyBorder="1" applyProtection="1">
      <protection locked="0"/>
    </xf>
    <xf numFmtId="43" fontId="4" fillId="6" borderId="0" xfId="0" applyNumberFormat="1" applyFont="1" applyFill="1" applyBorder="1" applyProtection="1">
      <protection locked="0"/>
    </xf>
    <xf numFmtId="43" fontId="31" fillId="5" borderId="2" xfId="0" applyNumberFormat="1" applyFont="1" applyFill="1" applyBorder="1" applyAlignment="1" applyProtection="1">
      <alignment horizontal="right"/>
      <protection locked="0"/>
    </xf>
    <xf numFmtId="43" fontId="7" fillId="5" borderId="2" xfId="0" applyNumberFormat="1" applyFont="1" applyFill="1" applyBorder="1" applyAlignment="1" applyProtection="1">
      <alignment horizontal="right"/>
      <protection locked="0"/>
    </xf>
    <xf numFmtId="43" fontId="7" fillId="5" borderId="0" xfId="0" applyNumberFormat="1" applyFont="1" applyFill="1" applyBorder="1" applyAlignment="1" applyProtection="1">
      <protection locked="0"/>
    </xf>
    <xf numFmtId="43" fontId="31" fillId="6" borderId="0" xfId="0" applyNumberFormat="1" applyFont="1" applyFill="1" applyBorder="1" applyAlignment="1" applyProtection="1">
      <protection locked="0"/>
    </xf>
    <xf numFmtId="43" fontId="31" fillId="6" borderId="2" xfId="0" applyNumberFormat="1" applyFont="1" applyFill="1" applyBorder="1" applyAlignment="1" applyProtection="1">
      <alignment horizontal="right"/>
      <protection locked="0"/>
    </xf>
    <xf numFmtId="43" fontId="32" fillId="6" borderId="31" xfId="0" applyNumberFormat="1" applyFont="1" applyFill="1" applyBorder="1" applyAlignment="1" applyProtection="1">
      <protection locked="0"/>
    </xf>
    <xf numFmtId="43" fontId="2" fillId="6" borderId="2" xfId="0" applyNumberFormat="1" applyFont="1" applyFill="1" applyBorder="1" applyAlignment="1" applyProtection="1">
      <alignment horizontal="right"/>
      <protection locked="0"/>
    </xf>
    <xf numFmtId="43" fontId="3" fillId="6" borderId="10" xfId="0" applyNumberFormat="1" applyFont="1" applyFill="1" applyBorder="1" applyAlignment="1" applyProtection="1">
      <protection locked="0"/>
    </xf>
    <xf numFmtId="43" fontId="6" fillId="0" borderId="69" xfId="0" applyNumberFormat="1" applyFont="1" applyFill="1" applyBorder="1" applyAlignment="1" applyProtection="1">
      <alignment horizontal="center" vertical="center" wrapText="1"/>
    </xf>
    <xf numFmtId="43" fontId="26" fillId="6" borderId="71" xfId="1" applyNumberFormat="1" applyFont="1" applyFill="1" applyBorder="1" applyAlignment="1" applyProtection="1">
      <alignment horizontal="center"/>
      <protection locked="0"/>
    </xf>
    <xf numFmtId="43" fontId="26" fillId="6" borderId="60" xfId="1" applyNumberFormat="1" applyFont="1" applyFill="1" applyBorder="1" applyAlignment="1" applyProtection="1">
      <alignment horizontal="center"/>
      <protection locked="0"/>
    </xf>
    <xf numFmtId="43" fontId="26" fillId="0" borderId="72" xfId="1" applyNumberFormat="1" applyFont="1" applyFill="1" applyBorder="1" applyAlignment="1">
      <alignment horizontal="center"/>
    </xf>
    <xf numFmtId="43" fontId="0" fillId="6" borderId="73" xfId="1" applyNumberFormat="1" applyFont="1" applyFill="1" applyBorder="1" applyAlignment="1" applyProtection="1">
      <alignment horizontal="center"/>
      <protection locked="0"/>
    </xf>
    <xf numFmtId="43" fontId="0" fillId="6" borderId="74" xfId="1" applyNumberFormat="1" applyFont="1" applyFill="1" applyBorder="1" applyAlignment="1" applyProtection="1">
      <alignment horizontal="center"/>
      <protection locked="0"/>
    </xf>
    <xf numFmtId="43" fontId="6" fillId="0" borderId="75" xfId="0" applyNumberFormat="1" applyFont="1" applyFill="1" applyBorder="1" applyAlignment="1" applyProtection="1">
      <alignment horizontal="center" vertical="center" wrapText="1"/>
    </xf>
    <xf numFmtId="43" fontId="6" fillId="0" borderId="69" xfId="0" applyNumberFormat="1" applyFont="1" applyFill="1" applyBorder="1" applyAlignment="1">
      <alignment horizontal="center" vertical="center" wrapText="1"/>
    </xf>
    <xf numFmtId="43" fontId="0" fillId="0" borderId="61" xfId="1" applyNumberFormat="1" applyFont="1" applyFill="1" applyBorder="1" applyAlignment="1">
      <alignment horizontal="center"/>
    </xf>
    <xf numFmtId="43" fontId="0" fillId="0" borderId="73" xfId="1" applyNumberFormat="1" applyFont="1" applyFill="1" applyBorder="1" applyAlignment="1">
      <alignment horizontal="center"/>
    </xf>
    <xf numFmtId="43" fontId="0" fillId="0" borderId="74" xfId="1" applyNumberFormat="1" applyFont="1" applyFill="1" applyBorder="1" applyAlignment="1">
      <alignment horizontal="center"/>
    </xf>
    <xf numFmtId="43" fontId="6" fillId="0" borderId="75" xfId="0" applyNumberFormat="1" applyFont="1" applyFill="1" applyBorder="1" applyAlignment="1">
      <alignment horizontal="center" vertical="center" wrapText="1"/>
    </xf>
    <xf numFmtId="43" fontId="26" fillId="6" borderId="73" xfId="1" applyNumberFormat="1" applyFont="1" applyFill="1" applyBorder="1" applyAlignment="1" applyProtection="1">
      <alignment horizontal="center"/>
      <protection locked="0"/>
    </xf>
    <xf numFmtId="43" fontId="26" fillId="6" borderId="74" xfId="1" applyNumberFormat="1" applyFont="1" applyFill="1" applyBorder="1" applyAlignment="1" applyProtection="1">
      <alignment horizontal="center"/>
      <protection locked="0"/>
    </xf>
    <xf numFmtId="43" fontId="0" fillId="0" borderId="75" xfId="1" applyNumberFormat="1" applyFont="1" applyFill="1" applyBorder="1" applyAlignment="1">
      <alignment horizontal="center"/>
    </xf>
    <xf numFmtId="43" fontId="0" fillId="6" borderId="0" xfId="1" applyNumberFormat="1" applyFont="1" applyFill="1" applyBorder="1" applyAlignment="1" applyProtection="1">
      <alignment horizontal="center"/>
      <protection locked="0"/>
    </xf>
    <xf numFmtId="43" fontId="0" fillId="6" borderId="59" xfId="1" applyNumberFormat="1" applyFont="1" applyFill="1" applyBorder="1" applyAlignment="1" applyProtection="1">
      <alignment horizontal="center"/>
      <protection locked="0"/>
    </xf>
    <xf numFmtId="43" fontId="6" fillId="6" borderId="39" xfId="0" applyNumberFormat="1" applyFont="1" applyFill="1" applyBorder="1" applyAlignment="1" applyProtection="1">
      <alignment horizontal="center" vertical="center" wrapText="1"/>
    </xf>
    <xf numFmtId="43" fontId="0" fillId="6" borderId="73" xfId="1" applyNumberFormat="1" applyFont="1" applyFill="1" applyBorder="1" applyAlignment="1">
      <alignment horizontal="center"/>
    </xf>
    <xf numFmtId="43" fontId="0" fillId="6" borderId="74" xfId="1" applyNumberFormat="1" applyFont="1" applyFill="1" applyBorder="1" applyAlignment="1">
      <alignment horizontal="center"/>
    </xf>
    <xf numFmtId="43" fontId="6" fillId="6" borderId="75" xfId="0" applyNumberFormat="1" applyFont="1" applyFill="1" applyBorder="1" applyAlignment="1">
      <alignment horizontal="center" vertical="center" wrapText="1"/>
    </xf>
    <xf numFmtId="43" fontId="0" fillId="0" borderId="75" xfId="1" applyNumberFormat="1" applyFont="1" applyFill="1" applyBorder="1" applyAlignment="1" applyProtection="1">
      <alignment horizontal="center"/>
    </xf>
    <xf numFmtId="43" fontId="0" fillId="0" borderId="61" xfId="1" applyNumberFormat="1" applyFont="1" applyFill="1" applyBorder="1" applyAlignment="1" applyProtection="1">
      <alignment horizontal="center"/>
    </xf>
    <xf numFmtId="43" fontId="0" fillId="0" borderId="73" xfId="1" applyNumberFormat="1" applyFont="1" applyFill="1" applyBorder="1" applyAlignment="1" applyProtection="1">
      <alignment horizontal="center"/>
    </xf>
    <xf numFmtId="43" fontId="0" fillId="0" borderId="74" xfId="1" applyNumberFormat="1" applyFont="1" applyFill="1" applyBorder="1" applyAlignment="1" applyProtection="1">
      <alignment horizontal="center"/>
    </xf>
    <xf numFmtId="43" fontId="0" fillId="6" borderId="76" xfId="1" applyNumberFormat="1" applyFont="1" applyFill="1" applyBorder="1" applyAlignment="1" applyProtection="1">
      <alignment horizontal="center" vertical="center" wrapText="1"/>
      <protection locked="0"/>
    </xf>
    <xf numFmtId="43" fontId="0" fillId="6" borderId="61" xfId="1" applyNumberFormat="1" applyFont="1" applyFill="1" applyBorder="1" applyAlignment="1" applyProtection="1">
      <alignment horizontal="center"/>
      <protection locked="0"/>
    </xf>
    <xf numFmtId="43" fontId="0" fillId="6" borderId="77" xfId="1" applyNumberFormat="1" applyFont="1" applyFill="1" applyBorder="1" applyAlignment="1" applyProtection="1">
      <alignment horizontal="center"/>
      <protection locked="0"/>
    </xf>
    <xf numFmtId="43" fontId="26" fillId="6" borderId="80" xfId="1" applyNumberFormat="1" applyFont="1" applyFill="1" applyBorder="1" applyAlignment="1" applyProtection="1">
      <alignment horizontal="center" vertical="center" wrapText="1"/>
      <protection locked="0"/>
    </xf>
    <xf numFmtId="43" fontId="26" fillId="6" borderId="81" xfId="1" applyNumberFormat="1" applyFont="1" applyFill="1" applyBorder="1" applyAlignment="1" applyProtection="1">
      <alignment horizontal="center"/>
      <protection locked="0"/>
    </xf>
    <xf numFmtId="43" fontId="26" fillId="6" borderId="75" xfId="1" applyNumberFormat="1" applyFont="1" applyFill="1" applyBorder="1" applyAlignment="1" applyProtection="1">
      <alignment horizontal="center"/>
      <protection locked="0"/>
    </xf>
    <xf numFmtId="43" fontId="0" fillId="6" borderId="80" xfId="1" applyNumberFormat="1" applyFont="1" applyFill="1" applyBorder="1" applyAlignment="1" applyProtection="1">
      <alignment horizontal="center" vertical="center" wrapText="1"/>
      <protection locked="0"/>
    </xf>
    <xf numFmtId="43" fontId="0" fillId="6" borderId="81" xfId="1" applyNumberFormat="1" applyFont="1" applyFill="1" applyBorder="1" applyAlignment="1" applyProtection="1">
      <alignment horizontal="center"/>
      <protection locked="0"/>
    </xf>
    <xf numFmtId="43" fontId="0" fillId="6" borderId="75" xfId="1" applyNumberFormat="1" applyFont="1" applyFill="1" applyBorder="1" applyAlignment="1" applyProtection="1">
      <alignment horizontal="center"/>
      <protection locked="0"/>
    </xf>
    <xf numFmtId="43" fontId="26" fillId="6" borderId="58" xfId="1" applyNumberFormat="1" applyFont="1" applyFill="1" applyBorder="1" applyAlignment="1" applyProtection="1">
      <alignment horizontal="center" vertical="center" wrapText="1"/>
    </xf>
    <xf numFmtId="43" fontId="26" fillId="6" borderId="58" xfId="1" applyNumberFormat="1" applyFont="1" applyFill="1" applyBorder="1" applyAlignment="1" applyProtection="1">
      <alignment horizontal="center" vertical="center" wrapText="1"/>
      <protection locked="0"/>
    </xf>
    <xf numFmtId="43" fontId="26" fillId="6" borderId="37" xfId="1" applyNumberFormat="1" applyFont="1" applyFill="1" applyBorder="1" applyAlignment="1" applyProtection="1">
      <alignment horizontal="center"/>
      <protection locked="0"/>
    </xf>
    <xf numFmtId="43" fontId="26" fillId="6" borderId="72" xfId="1" applyNumberFormat="1" applyFont="1" applyFill="1" applyBorder="1" applyAlignment="1" applyProtection="1">
      <alignment horizontal="center"/>
      <protection locked="0"/>
    </xf>
    <xf numFmtId="43" fontId="26" fillId="6" borderId="58" xfId="1" applyNumberFormat="1" applyFont="1" applyFill="1" applyBorder="1" applyAlignment="1">
      <alignment horizontal="center" vertical="center" wrapText="1"/>
    </xf>
    <xf numFmtId="43" fontId="0" fillId="13" borderId="19" xfId="1" applyNumberFormat="1" applyFont="1" applyFill="1" applyBorder="1" applyAlignment="1">
      <alignment horizontal="center" vertical="center" wrapText="1"/>
    </xf>
    <xf numFmtId="43" fontId="0" fillId="13" borderId="22" xfId="1" applyNumberFormat="1" applyFont="1" applyFill="1" applyBorder="1" applyAlignment="1">
      <alignment horizontal="center"/>
    </xf>
    <xf numFmtId="43" fontId="0" fillId="13" borderId="19" xfId="1" applyNumberFormat="1" applyFont="1" applyFill="1" applyBorder="1" applyAlignment="1">
      <alignment horizontal="center"/>
    </xf>
    <xf numFmtId="43" fontId="0" fillId="13" borderId="23" xfId="1" applyNumberFormat="1" applyFont="1" applyFill="1" applyBorder="1" applyAlignment="1">
      <alignment horizontal="center"/>
    </xf>
    <xf numFmtId="43" fontId="0" fillId="13" borderId="70" xfId="1" applyNumberFormat="1" applyFont="1" applyFill="1" applyBorder="1" applyAlignment="1">
      <alignment horizontal="center"/>
    </xf>
    <xf numFmtId="43" fontId="30" fillId="0" borderId="1" xfId="0" applyNumberFormat="1" applyFont="1" applyFill="1" applyBorder="1" applyAlignment="1">
      <alignment horizontal="center"/>
    </xf>
    <xf numFmtId="43" fontId="30" fillId="13" borderId="19" xfId="1" applyNumberFormat="1" applyFont="1" applyFill="1" applyBorder="1" applyAlignment="1">
      <alignment horizontal="center" vertical="center" wrapText="1"/>
    </xf>
    <xf numFmtId="43" fontId="30" fillId="0" borderId="19" xfId="1" applyNumberFormat="1" applyFont="1" applyFill="1" applyBorder="1" applyAlignment="1">
      <alignment horizontal="center" vertical="center" wrapText="1"/>
    </xf>
    <xf numFmtId="43" fontId="30" fillId="0" borderId="61" xfId="0" applyNumberFormat="1" applyFont="1" applyFill="1" applyBorder="1" applyAlignment="1">
      <alignment horizontal="center"/>
    </xf>
    <xf numFmtId="43" fontId="30" fillId="0" borderId="81" xfId="0" applyNumberFormat="1" applyFont="1" applyFill="1" applyBorder="1" applyAlignment="1">
      <alignment horizontal="center"/>
    </xf>
    <xf numFmtId="43" fontId="30" fillId="0" borderId="1" xfId="0" applyNumberFormat="1" applyFont="1" applyFill="1" applyBorder="1" applyAlignment="1" applyProtection="1">
      <alignment horizontal="center"/>
    </xf>
    <xf numFmtId="43" fontId="30" fillId="0" borderId="19" xfId="1" applyNumberFormat="1" applyFont="1" applyFill="1" applyBorder="1" applyAlignment="1" applyProtection="1">
      <alignment horizontal="center" vertical="center" wrapText="1"/>
    </xf>
    <xf numFmtId="43" fontId="30" fillId="0" borderId="61" xfId="0" applyNumberFormat="1" applyFont="1" applyFill="1" applyBorder="1" applyAlignment="1" applyProtection="1">
      <alignment horizontal="center"/>
    </xf>
    <xf numFmtId="43" fontId="30" fillId="0" borderId="81" xfId="0" applyNumberFormat="1" applyFont="1" applyFill="1" applyBorder="1" applyAlignment="1" applyProtection="1">
      <alignment horizontal="center"/>
    </xf>
    <xf numFmtId="43" fontId="4" fillId="0" borderId="29" xfId="1" applyNumberFormat="1" applyFont="1" applyFill="1" applyBorder="1" applyAlignment="1">
      <alignment horizontal="center"/>
    </xf>
    <xf numFmtId="43" fontId="4" fillId="0" borderId="61" xfId="1" applyNumberFormat="1" applyFont="1" applyFill="1" applyBorder="1" applyAlignment="1">
      <alignment horizontal="center"/>
    </xf>
    <xf numFmtId="43" fontId="0" fillId="13" borderId="70" xfId="1" applyNumberFormat="1" applyFont="1" applyFill="1" applyBorder="1" applyAlignment="1" applyProtection="1">
      <alignment horizontal="center"/>
    </xf>
    <xf numFmtId="43" fontId="0" fillId="13" borderId="19" xfId="1" applyNumberFormat="1" applyFont="1" applyFill="1" applyBorder="1" applyAlignment="1" applyProtection="1">
      <alignment horizontal="center"/>
    </xf>
    <xf numFmtId="43" fontId="0" fillId="13" borderId="22" xfId="1" applyNumberFormat="1" applyFont="1" applyFill="1" applyBorder="1" applyAlignment="1" applyProtection="1">
      <alignment horizontal="center"/>
    </xf>
    <xf numFmtId="43" fontId="0" fillId="13" borderId="23" xfId="1" applyNumberFormat="1" applyFont="1" applyFill="1" applyBorder="1" applyAlignment="1" applyProtection="1">
      <alignment horizontal="center"/>
    </xf>
    <xf numFmtId="43" fontId="30" fillId="13" borderId="19" xfId="1" applyNumberFormat="1" applyFont="1" applyFill="1" applyBorder="1" applyAlignment="1" applyProtection="1">
      <alignment horizontal="center" vertical="center" wrapText="1"/>
    </xf>
    <xf numFmtId="43" fontId="0" fillId="13" borderId="19" xfId="1" applyNumberFormat="1" applyFont="1" applyFill="1" applyBorder="1" applyAlignment="1" applyProtection="1">
      <alignment horizontal="center" vertical="center" wrapText="1"/>
    </xf>
    <xf numFmtId="43" fontId="0" fillId="0" borderId="65" xfId="0" applyNumberFormat="1" applyFont="1" applyBorder="1" applyAlignment="1">
      <alignment horizontal="right"/>
    </xf>
    <xf numFmtId="43" fontId="0" fillId="13" borderId="86" xfId="0" applyNumberFormat="1" applyFont="1" applyFill="1" applyBorder="1" applyAlignment="1">
      <alignment horizontal="right"/>
    </xf>
    <xf numFmtId="43" fontId="0" fillId="13" borderId="76" xfId="1" applyNumberFormat="1" applyFont="1" applyFill="1" applyBorder="1" applyAlignment="1">
      <alignment horizontal="center" vertical="center" wrapText="1"/>
    </xf>
    <xf numFmtId="43" fontId="0" fillId="13" borderId="61" xfId="1" applyNumberFormat="1" applyFont="1" applyFill="1" applyBorder="1" applyAlignment="1">
      <alignment horizontal="center"/>
    </xf>
    <xf numFmtId="43" fontId="0" fillId="0" borderId="77" xfId="1" applyNumberFormat="1" applyFont="1" applyFill="1" applyBorder="1" applyAlignment="1">
      <alignment horizontal="center"/>
    </xf>
    <xf numFmtId="43" fontId="0" fillId="0" borderId="87" xfId="0" applyNumberFormat="1" applyFont="1" applyBorder="1" applyAlignment="1">
      <alignment horizontal="right"/>
    </xf>
    <xf numFmtId="43" fontId="0" fillId="0" borderId="80" xfId="1" applyNumberFormat="1" applyFont="1" applyFill="1" applyBorder="1" applyAlignment="1">
      <alignment horizontal="center" vertical="center" wrapText="1"/>
    </xf>
    <xf numFmtId="43" fontId="0" fillId="0" borderId="81" xfId="1" applyNumberFormat="1" applyFont="1" applyFill="1" applyBorder="1" applyAlignment="1">
      <alignment horizontal="center"/>
    </xf>
    <xf numFmtId="0" fontId="0" fillId="0" borderId="0" xfId="0" applyBorder="1" applyAlignment="1" applyProtection="1"/>
    <xf numFmtId="2" fontId="36" fillId="2" borderId="41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2" fontId="2" fillId="2" borderId="41" xfId="0" applyNumberFormat="1" applyFont="1" applyFill="1" applyBorder="1" applyAlignment="1" applyProtection="1">
      <alignment horizontal="center" vertical="center" wrapText="1"/>
    </xf>
    <xf numFmtId="2" fontId="2" fillId="2" borderId="33" xfId="0" applyNumberFormat="1" applyFont="1" applyFill="1" applyBorder="1" applyAlignment="1" applyProtection="1">
      <alignment horizontal="center" vertical="center" wrapText="1"/>
    </xf>
    <xf numFmtId="2" fontId="2" fillId="2" borderId="35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2" fontId="2" fillId="2" borderId="35" xfId="0" applyNumberFormat="1" applyFont="1" applyFill="1" applyBorder="1" applyAlignment="1" applyProtection="1">
      <alignment horizontal="center" vertical="center"/>
    </xf>
    <xf numFmtId="2" fontId="2" fillId="2" borderId="42" xfId="0" applyNumberFormat="1" applyFont="1" applyFill="1" applyBorder="1" applyAlignment="1" applyProtection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 wrapText="1"/>
    </xf>
    <xf numFmtId="43" fontId="9" fillId="6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vertical="center"/>
    </xf>
    <xf numFmtId="2" fontId="6" fillId="5" borderId="0" xfId="0" applyNumberFormat="1" applyFont="1" applyFill="1" applyBorder="1" applyAlignment="1" applyProtection="1">
      <alignment horizontal="center" vertical="center"/>
      <protection locked="0"/>
    </xf>
    <xf numFmtId="2" fontId="6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left" wrapText="1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wrapText="1"/>
    </xf>
    <xf numFmtId="0" fontId="0" fillId="0" borderId="32" xfId="0" applyBorder="1" applyAlignment="1" applyProtection="1">
      <alignment horizontal="right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left" vertical="center"/>
    </xf>
    <xf numFmtId="0" fontId="34" fillId="0" borderId="3" xfId="0" applyFont="1" applyFill="1" applyBorder="1" applyAlignment="1" applyProtection="1">
      <alignment horizontal="left" vertical="center"/>
    </xf>
    <xf numFmtId="0" fontId="34" fillId="0" borderId="37" xfId="0" applyFont="1" applyFill="1" applyBorder="1" applyAlignment="1" applyProtection="1">
      <alignment horizontal="left" vertical="center"/>
    </xf>
    <xf numFmtId="2" fontId="36" fillId="2" borderId="35" xfId="0" applyNumberFormat="1" applyFont="1" applyFill="1" applyBorder="1" applyAlignment="1" applyProtection="1">
      <alignment horizontal="center" vertical="center" wrapText="1"/>
    </xf>
    <xf numFmtId="2" fontId="36" fillId="2" borderId="33" xfId="0" applyNumberFormat="1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37" xfId="0" applyFont="1" applyBorder="1" applyAlignment="1" applyProtection="1">
      <alignment horizontal="left" vertical="center"/>
    </xf>
    <xf numFmtId="0" fontId="27" fillId="0" borderId="14" xfId="0" applyFont="1" applyFill="1" applyBorder="1" applyAlignment="1" applyProtection="1">
      <alignment horizontal="right" vertical="center"/>
    </xf>
    <xf numFmtId="0" fontId="27" fillId="0" borderId="3" xfId="0" applyFont="1" applyFill="1" applyBorder="1" applyAlignment="1" applyProtection="1">
      <alignment horizontal="right" vertical="center"/>
    </xf>
    <xf numFmtId="0" fontId="27" fillId="0" borderId="37" xfId="0" applyFont="1" applyFill="1" applyBorder="1" applyAlignment="1" applyProtection="1">
      <alignment horizontal="right" vertical="center"/>
    </xf>
    <xf numFmtId="2" fontId="36" fillId="2" borderId="34" xfId="0" applyNumberFormat="1" applyFont="1" applyFill="1" applyBorder="1" applyAlignment="1" applyProtection="1">
      <alignment horizontal="center" vertical="center" wrapText="1"/>
    </xf>
    <xf numFmtId="2" fontId="36" fillId="2" borderId="78" xfId="0" applyNumberFormat="1" applyFont="1" applyFill="1" applyBorder="1" applyAlignment="1" applyProtection="1">
      <alignment horizontal="center" vertical="center" wrapText="1"/>
    </xf>
    <xf numFmtId="2" fontId="36" fillId="2" borderId="79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right" wrapText="1"/>
    </xf>
    <xf numFmtId="0" fontId="36" fillId="2" borderId="36" xfId="0" applyFont="1" applyFill="1" applyBorder="1" applyAlignment="1" applyProtection="1">
      <alignment horizontal="center" vertical="center"/>
    </xf>
    <xf numFmtId="0" fontId="36" fillId="2" borderId="33" xfId="0" applyFont="1" applyFill="1" applyBorder="1" applyAlignment="1" applyProtection="1">
      <alignment horizontal="center" vertical="center" wrapText="1"/>
    </xf>
    <xf numFmtId="2" fontId="36" fillId="2" borderId="35" xfId="0" applyNumberFormat="1" applyFont="1" applyFill="1" applyBorder="1" applyAlignment="1" applyProtection="1">
      <alignment horizontal="center" vertical="center"/>
    </xf>
    <xf numFmtId="2" fontId="36" fillId="2" borderId="42" xfId="0" applyNumberFormat="1" applyFont="1" applyFill="1" applyBorder="1" applyAlignment="1" applyProtection="1">
      <alignment horizontal="center" vertical="center"/>
    </xf>
    <xf numFmtId="2" fontId="36" fillId="2" borderId="34" xfId="0" applyNumberFormat="1" applyFont="1" applyFill="1" applyBorder="1" applyAlignment="1" applyProtection="1">
      <alignment horizontal="center" vertical="center"/>
    </xf>
    <xf numFmtId="2" fontId="36" fillId="2" borderId="63" xfId="0" applyNumberFormat="1" applyFont="1" applyFill="1" applyBorder="1" applyAlignment="1" applyProtection="1">
      <alignment horizontal="center" vertical="center" wrapText="1"/>
    </xf>
    <xf numFmtId="2" fontId="36" fillId="2" borderId="78" xfId="0" applyNumberFormat="1" applyFont="1" applyFill="1" applyBorder="1" applyAlignment="1">
      <alignment horizontal="center" vertical="center" wrapText="1"/>
    </xf>
    <xf numFmtId="2" fontId="36" fillId="2" borderId="79" xfId="0" applyNumberFormat="1" applyFont="1" applyFill="1" applyBorder="1" applyAlignment="1">
      <alignment horizontal="center" vertical="center" wrapText="1"/>
    </xf>
    <xf numFmtId="2" fontId="36" fillId="2" borderId="63" xfId="0" applyNumberFormat="1" applyFont="1" applyFill="1" applyBorder="1" applyAlignment="1">
      <alignment horizontal="center" vertical="center" wrapText="1"/>
    </xf>
    <xf numFmtId="2" fontId="36" fillId="2" borderId="3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2" fontId="2" fillId="2" borderId="33" xfId="0" applyNumberFormat="1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36" fillId="2" borderId="85" xfId="0" applyNumberFormat="1" applyFont="1" applyFill="1" applyBorder="1" applyAlignment="1">
      <alignment horizontal="center" vertical="center" wrapText="1"/>
    </xf>
    <xf numFmtId="2" fontId="2" fillId="2" borderId="78" xfId="0" applyNumberFormat="1" applyFont="1" applyFill="1" applyBorder="1" applyAlignment="1">
      <alignment horizontal="center" vertical="center" wrapText="1"/>
    </xf>
    <xf numFmtId="2" fontId="2" fillId="2" borderId="85" xfId="0" applyNumberFormat="1" applyFont="1" applyFill="1" applyBorder="1" applyAlignment="1">
      <alignment horizontal="center" vertical="center" wrapText="1"/>
    </xf>
    <xf numFmtId="2" fontId="2" fillId="2" borderId="83" xfId="0" applyNumberFormat="1" applyFont="1" applyFill="1" applyBorder="1" applyAlignment="1">
      <alignment horizontal="center" vertical="center" wrapText="1"/>
    </xf>
    <xf numFmtId="2" fontId="2" fillId="2" borderId="82" xfId="0" applyNumberFormat="1" applyFont="1" applyFill="1" applyBorder="1" applyAlignment="1">
      <alignment horizontal="center" vertical="center" wrapText="1"/>
    </xf>
    <xf numFmtId="2" fontId="2" fillId="2" borderId="84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/>
    </xf>
    <xf numFmtId="2" fontId="2" fillId="14" borderId="4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4" fillId="0" borderId="64" xfId="0" applyFont="1" applyBorder="1" applyAlignment="1">
      <alignment horizontal="left" vertical="center" wrapText="1" indent="1"/>
    </xf>
    <xf numFmtId="0" fontId="0" fillId="0" borderId="59" xfId="0" applyBorder="1"/>
    <xf numFmtId="0" fontId="0" fillId="0" borderId="60" xfId="0" applyBorder="1"/>
    <xf numFmtId="0" fontId="14" fillId="0" borderId="1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43" fontId="24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14" fillId="0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3"/>
    </xf>
    <xf numFmtId="0" fontId="17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6" fillId="0" borderId="62" xfId="0" applyFont="1" applyFill="1" applyBorder="1" applyAlignment="1">
      <alignment horizontal="left" indent="1"/>
    </xf>
    <xf numFmtId="0" fontId="0" fillId="0" borderId="42" xfId="0" applyBorder="1" applyAlignment="1">
      <alignment horizontal="left" indent="1"/>
    </xf>
    <xf numFmtId="2" fontId="17" fillId="7" borderId="34" xfId="0" applyNumberFormat="1" applyFont="1" applyFill="1" applyBorder="1" applyAlignment="1" applyProtection="1">
      <alignment horizontal="left" indent="1"/>
      <protection locked="0"/>
    </xf>
    <xf numFmtId="0" fontId="17" fillId="7" borderId="34" xfId="0" applyFont="1" applyFill="1" applyBorder="1" applyAlignment="1" applyProtection="1">
      <alignment horizontal="left" indent="1"/>
      <protection locked="0"/>
    </xf>
    <xf numFmtId="0" fontId="17" fillId="7" borderId="63" xfId="0" applyFont="1" applyFill="1" applyBorder="1" applyAlignment="1" applyProtection="1">
      <alignment horizontal="left" indent="1"/>
      <protection locked="0"/>
    </xf>
    <xf numFmtId="0" fontId="16" fillId="0" borderId="14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7" fillId="7" borderId="3" xfId="0" applyFont="1" applyFill="1" applyBorder="1" applyAlignment="1" applyProtection="1">
      <alignment horizontal="left" indent="1"/>
      <protection locked="0"/>
    </xf>
    <xf numFmtId="0" fontId="0" fillId="8" borderId="3" xfId="0" applyFill="1" applyBorder="1" applyAlignment="1" applyProtection="1">
      <alignment horizontal="left" indent="1"/>
      <protection locked="0"/>
    </xf>
    <xf numFmtId="0" fontId="16" fillId="0" borderId="61" xfId="0" applyFont="1" applyFill="1" applyBorder="1" applyAlignment="1" applyProtection="1">
      <alignment horizontal="left" indent="1"/>
      <protection locked="0"/>
    </xf>
    <xf numFmtId="0" fontId="16" fillId="0" borderId="3" xfId="0" applyFont="1" applyFill="1" applyBorder="1" applyAlignment="1" applyProtection="1">
      <alignment horizontal="left" indent="1"/>
      <protection locked="0"/>
    </xf>
    <xf numFmtId="0" fontId="17" fillId="8" borderId="3" xfId="0" applyFont="1" applyFill="1" applyBorder="1" applyAlignment="1" applyProtection="1">
      <alignment horizontal="left" indent="1"/>
      <protection locked="0"/>
    </xf>
    <xf numFmtId="0" fontId="17" fillId="8" borderId="37" xfId="0" applyFont="1" applyFill="1" applyBorder="1" applyAlignment="1" applyProtection="1">
      <alignment horizontal="left" indent="1"/>
      <protection locked="0"/>
    </xf>
    <xf numFmtId="0" fontId="14" fillId="0" borderId="1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5" fontId="17" fillId="7" borderId="9" xfId="0" applyNumberFormat="1" applyFont="1" applyFill="1" applyBorder="1" applyAlignment="1" applyProtection="1">
      <alignment horizontal="left" indent="1"/>
      <protection locked="0"/>
    </xf>
    <xf numFmtId="0" fontId="0" fillId="8" borderId="10" xfId="0" applyFill="1" applyBorder="1" applyAlignment="1" applyProtection="1">
      <alignment horizontal="left" indent="1"/>
      <protection locked="0"/>
    </xf>
    <xf numFmtId="165" fontId="17" fillId="7" borderId="10" xfId="0" applyNumberFormat="1" applyFont="1" applyFill="1" applyBorder="1" applyAlignment="1" applyProtection="1">
      <alignment horizontal="left" indent="1"/>
      <protection locked="0"/>
    </xf>
    <xf numFmtId="0" fontId="1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165" fontId="17" fillId="7" borderId="7" xfId="0" applyNumberFormat="1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165" fontId="17" fillId="7" borderId="4" xfId="0" applyNumberFormat="1" applyFont="1" applyFill="1" applyBorder="1" applyAlignment="1" applyProtection="1">
      <alignment horizontal="left" indent="1"/>
      <protection locked="0"/>
    </xf>
    <xf numFmtId="0" fontId="17" fillId="8" borderId="2" xfId="0" applyFont="1" applyFill="1" applyBorder="1" applyAlignment="1" applyProtection="1">
      <alignment horizontal="left" vertical="top" indent="1"/>
      <protection locked="0"/>
    </xf>
    <xf numFmtId="0" fontId="22" fillId="8" borderId="2" xfId="0" applyFont="1" applyFill="1" applyBorder="1" applyAlignment="1" applyProtection="1">
      <alignment horizontal="left" indent="1"/>
      <protection locked="0"/>
    </xf>
    <xf numFmtId="0" fontId="22" fillId="8" borderId="58" xfId="0" applyFont="1" applyFill="1" applyBorder="1" applyAlignment="1" applyProtection="1">
      <alignment horizontal="left" indent="1"/>
      <protection locked="0"/>
    </xf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165" fontId="17" fillId="7" borderId="13" xfId="0" applyNumberFormat="1" applyFont="1" applyFill="1" applyBorder="1" applyAlignment="1" applyProtection="1">
      <alignment horizontal="left" indent="1"/>
      <protection locked="0"/>
    </xf>
    <xf numFmtId="165" fontId="17" fillId="7" borderId="2" xfId="0" applyNumberFormat="1" applyFont="1" applyFill="1" applyBorder="1" applyAlignment="1" applyProtection="1">
      <alignment horizontal="left" indent="1"/>
      <protection locked="0"/>
    </xf>
    <xf numFmtId="0" fontId="17" fillId="8" borderId="2" xfId="0" applyFont="1" applyFill="1" applyBorder="1" applyAlignment="1" applyProtection="1">
      <alignment horizontal="left" indent="1"/>
      <protection locked="0"/>
    </xf>
    <xf numFmtId="166" fontId="17" fillId="7" borderId="2" xfId="0" applyNumberFormat="1" applyFont="1" applyFill="1" applyBorder="1" applyAlignment="1" applyProtection="1">
      <alignment horizontal="left" indent="1"/>
      <protection locked="0"/>
    </xf>
    <xf numFmtId="0" fontId="14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24" fillId="9" borderId="56" xfId="0" applyFont="1" applyFill="1" applyBorder="1" applyAlignment="1">
      <alignment horizontal="left" indent="1"/>
    </xf>
    <xf numFmtId="0" fontId="22" fillId="10" borderId="43" xfId="0" applyFont="1" applyFill="1" applyBorder="1" applyAlignment="1">
      <alignment horizontal="left" indent="1"/>
    </xf>
    <xf numFmtId="0" fontId="22" fillId="10" borderId="57" xfId="0" applyFont="1" applyFill="1" applyBorder="1" applyAlignment="1">
      <alignment horizontal="left" indent="1"/>
    </xf>
    <xf numFmtId="0" fontId="14" fillId="9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14" fillId="10" borderId="0" xfId="0" applyFont="1" applyFill="1" applyBorder="1" applyAlignment="1"/>
    <xf numFmtId="0" fontId="0" fillId="10" borderId="0" xfId="0" applyFill="1" applyAlignment="1"/>
    <xf numFmtId="0" fontId="14" fillId="9" borderId="0" xfId="0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/>
    <xf numFmtId="0" fontId="0" fillId="0" borderId="12" xfId="0" applyBorder="1" applyAlignment="1"/>
    <xf numFmtId="0" fontId="20" fillId="0" borderId="59" xfId="0" applyFont="1" applyBorder="1" applyAlignment="1">
      <alignment horizontal="center" vertical="top"/>
    </xf>
    <xf numFmtId="0" fontId="20" fillId="0" borderId="60" xfId="0" applyFont="1" applyBorder="1" applyAlignment="1">
      <alignment horizontal="center" vertical="top"/>
    </xf>
    <xf numFmtId="0" fontId="0" fillId="0" borderId="5" xfId="0" applyBorder="1" applyAlignment="1"/>
    <xf numFmtId="0" fontId="14" fillId="9" borderId="0" xfId="0" applyFont="1" applyFill="1" applyBorder="1" applyAlignment="1"/>
    <xf numFmtId="0" fontId="0" fillId="8" borderId="4" xfId="0" applyFill="1" applyBorder="1" applyAlignment="1" applyProtection="1">
      <protection locked="0"/>
    </xf>
    <xf numFmtId="0" fontId="0" fillId="8" borderId="55" xfId="0" applyFill="1" applyBorder="1" applyAlignment="1" applyProtection="1">
      <protection locked="0"/>
    </xf>
    <xf numFmtId="0" fontId="14" fillId="9" borderId="12" xfId="0" applyFont="1" applyFill="1" applyBorder="1" applyAlignment="1">
      <alignment horizontal="left" indent="1"/>
    </xf>
    <xf numFmtId="0" fontId="0" fillId="10" borderId="0" xfId="0" applyFill="1" applyAlignment="1">
      <alignment horizontal="left" indent="1"/>
    </xf>
    <xf numFmtId="0" fontId="14" fillId="10" borderId="0" xfId="0" applyFont="1" applyFill="1" applyAlignment="1">
      <alignment horizontal="left" indent="1"/>
    </xf>
    <xf numFmtId="0" fontId="0" fillId="10" borderId="8" xfId="0" applyFill="1" applyBorder="1" applyAlignment="1"/>
    <xf numFmtId="0" fontId="14" fillId="9" borderId="0" xfId="0" applyFont="1" applyFill="1" applyBorder="1" applyAlignment="1">
      <alignment horizontal="left" indent="1"/>
    </xf>
    <xf numFmtId="0" fontId="0" fillId="10" borderId="5" xfId="0" applyFill="1" applyBorder="1" applyAlignment="1">
      <alignment horizontal="left" indent="1"/>
    </xf>
    <xf numFmtId="0" fontId="16" fillId="9" borderId="12" xfId="0" applyFont="1" applyFill="1" applyBorder="1" applyAlignment="1">
      <alignment horizontal="left" indent="1"/>
    </xf>
    <xf numFmtId="0" fontId="17" fillId="0" borderId="4" xfId="0" applyFont="1" applyFill="1" applyBorder="1" applyAlignment="1">
      <alignment horizontal="left" indent="1"/>
    </xf>
    <xf numFmtId="0" fontId="22" fillId="0" borderId="4" xfId="0" applyFont="1" applyFill="1" applyBorder="1" applyAlignment="1">
      <alignment horizontal="left" indent="1"/>
    </xf>
    <xf numFmtId="0" fontId="20" fillId="9" borderId="12" xfId="0" applyFont="1" applyFill="1" applyBorder="1" applyAlignment="1">
      <alignment horizontal="center" vertical="top"/>
    </xf>
    <xf numFmtId="0" fontId="21" fillId="10" borderId="0" xfId="0" applyFont="1" applyFill="1" applyBorder="1" applyAlignment="1">
      <alignment horizontal="center" vertical="top"/>
    </xf>
    <xf numFmtId="0" fontId="21" fillId="10" borderId="5" xfId="0" applyFont="1" applyFill="1" applyBorder="1" applyAlignment="1">
      <alignment horizontal="center" vertical="top"/>
    </xf>
    <xf numFmtId="0" fontId="20" fillId="10" borderId="54" xfId="0" applyFont="1" applyFill="1" applyBorder="1" applyAlignment="1">
      <alignment horizontal="center" vertical="top"/>
    </xf>
    <xf numFmtId="0" fontId="20" fillId="10" borderId="0" xfId="0" applyFont="1" applyFill="1" applyBorder="1" applyAlignment="1">
      <alignment horizontal="center" vertical="top"/>
    </xf>
    <xf numFmtId="0" fontId="20" fillId="10" borderId="8" xfId="0" applyFont="1" applyFill="1" applyBorder="1" applyAlignment="1">
      <alignment horizontal="center" vertical="top"/>
    </xf>
    <xf numFmtId="0" fontId="0" fillId="10" borderId="32" xfId="0" applyFill="1" applyBorder="1" applyAlignment="1">
      <alignment horizontal="left" indent="1"/>
    </xf>
    <xf numFmtId="0" fontId="14" fillId="10" borderId="48" xfId="0" applyFont="1" applyFill="1" applyBorder="1" applyAlignment="1">
      <alignment horizontal="left" indent="1"/>
    </xf>
    <xf numFmtId="0" fontId="0" fillId="10" borderId="49" xfId="0" applyFill="1" applyBorder="1" applyAlignment="1">
      <alignment horizontal="left" indent="1"/>
    </xf>
    <xf numFmtId="0" fontId="0" fillId="10" borderId="50" xfId="0" applyFill="1" applyBorder="1" applyAlignment="1">
      <alignment horizontal="left" indent="1"/>
    </xf>
    <xf numFmtId="0" fontId="14" fillId="9" borderId="51" xfId="0" applyFont="1" applyFill="1" applyBorder="1" applyAlignment="1">
      <alignment horizontal="left" indent="1"/>
    </xf>
    <xf numFmtId="0" fontId="0" fillId="10" borderId="52" xfId="0" applyFill="1" applyBorder="1" applyAlignment="1">
      <alignment horizontal="left" indent="1"/>
    </xf>
    <xf numFmtId="0" fontId="0" fillId="10" borderId="53" xfId="0" applyFill="1" applyBorder="1" applyAlignment="1">
      <alignment horizontal="left" indent="1"/>
    </xf>
    <xf numFmtId="0" fontId="24" fillId="0" borderId="43" xfId="0" applyFont="1" applyBorder="1" applyAlignment="1">
      <alignment horizontal="center"/>
    </xf>
    <xf numFmtId="0" fontId="20" fillId="9" borderId="11" xfId="0" applyFont="1" applyFill="1" applyBorder="1" applyAlignment="1">
      <alignment horizontal="center" vertical="top"/>
    </xf>
    <xf numFmtId="0" fontId="14" fillId="10" borderId="44" xfId="0" applyFont="1" applyFill="1" applyBorder="1" applyAlignment="1">
      <alignment horizontal="left" indent="1"/>
    </xf>
    <xf numFmtId="0" fontId="0" fillId="10" borderId="45" xfId="0" applyFill="1" applyBorder="1" applyAlignment="1">
      <alignment horizontal="left" indent="1"/>
    </xf>
    <xf numFmtId="0" fontId="0" fillId="10" borderId="46" xfId="0" applyFill="1" applyBorder="1" applyAlignment="1">
      <alignment horizontal="left" indent="1"/>
    </xf>
    <xf numFmtId="0" fontId="14" fillId="9" borderId="47" xfId="0" applyFont="1" applyFill="1" applyBorder="1" applyAlignment="1">
      <alignment horizontal="left" indent="1"/>
    </xf>
    <xf numFmtId="0" fontId="22" fillId="0" borderId="6" xfId="0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E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tabSelected="1" zoomScaleNormal="100" workbookViewId="0">
      <selection activeCell="D2" sqref="D2:H3"/>
    </sheetView>
  </sheetViews>
  <sheetFormatPr defaultColWidth="7.140625" defaultRowHeight="11.25" x14ac:dyDescent="0.2"/>
  <cols>
    <col min="1" max="1" width="5.28515625" style="263" customWidth="1"/>
    <col min="2" max="2" width="5.85546875" style="262" customWidth="1"/>
    <col min="3" max="4" width="7.140625" style="256" customWidth="1"/>
    <col min="5" max="5" width="8.140625" style="256" bestFit="1" customWidth="1"/>
    <col min="6" max="6" width="8.5703125" style="256" bestFit="1" customWidth="1"/>
    <col min="7" max="8" width="7.140625" style="256" customWidth="1"/>
    <col min="9" max="9" width="9.140625" style="256" customWidth="1"/>
    <col min="10" max="11" width="8.85546875" style="256" customWidth="1"/>
    <col min="12" max="12" width="9" style="256" customWidth="1"/>
    <col min="13" max="13" width="8.85546875" style="256" customWidth="1"/>
    <col min="14" max="14" width="10.140625" style="256" customWidth="1"/>
    <col min="15" max="19" width="8.85546875" style="256" customWidth="1"/>
    <col min="20" max="20" width="8.85546875" style="233" customWidth="1"/>
    <col min="21" max="21" width="8.5703125" style="233" customWidth="1"/>
    <col min="22" max="22" width="13.5703125" style="233" customWidth="1"/>
    <col min="23" max="23" width="17.28515625" style="233" customWidth="1"/>
    <col min="24" max="16384" width="7.140625" style="233"/>
  </cols>
  <sheetData>
    <row r="1" spans="1:32" s="221" customFormat="1" ht="24.95" customHeight="1" x14ac:dyDescent="0.2">
      <c r="A1" s="217" t="s">
        <v>0</v>
      </c>
      <c r="B1" s="218"/>
      <c r="C1" s="219"/>
      <c r="D1" s="220"/>
      <c r="E1" s="220"/>
      <c r="F1" s="220"/>
      <c r="G1" s="220"/>
      <c r="H1" s="220"/>
      <c r="I1" s="219"/>
      <c r="L1" s="219"/>
      <c r="M1" s="219"/>
      <c r="N1" s="222"/>
      <c r="P1" s="220" t="s">
        <v>1</v>
      </c>
      <c r="Q1" s="222"/>
      <c r="R1" s="220"/>
      <c r="S1" s="223"/>
      <c r="T1" s="224"/>
    </row>
    <row r="2" spans="1:32" s="221" customFormat="1" ht="17.25" customHeight="1" x14ac:dyDescent="0.2">
      <c r="A2" s="507" t="s">
        <v>2</v>
      </c>
      <c r="B2" s="507"/>
      <c r="C2" s="507"/>
      <c r="D2" s="508"/>
      <c r="E2" s="508"/>
      <c r="F2" s="508"/>
      <c r="G2" s="508"/>
      <c r="H2" s="508"/>
      <c r="I2" s="510" t="s">
        <v>3</v>
      </c>
      <c r="J2" s="510"/>
      <c r="K2" s="511"/>
      <c r="L2" s="511"/>
      <c r="N2" s="225" t="s">
        <v>4</v>
      </c>
      <c r="O2" s="187"/>
      <c r="Q2" s="225" t="s">
        <v>6</v>
      </c>
      <c r="R2" s="187"/>
    </row>
    <row r="3" spans="1:32" s="221" customFormat="1" ht="17.25" customHeight="1" x14ac:dyDescent="0.2">
      <c r="A3" s="507"/>
      <c r="B3" s="507"/>
      <c r="C3" s="507"/>
      <c r="D3" s="509"/>
      <c r="E3" s="509"/>
      <c r="F3" s="509"/>
      <c r="G3" s="509"/>
      <c r="H3" s="509"/>
      <c r="I3" s="510"/>
      <c r="J3" s="510"/>
      <c r="K3" s="512"/>
      <c r="L3" s="512"/>
      <c r="N3" s="225" t="s">
        <v>5</v>
      </c>
      <c r="O3" s="187"/>
      <c r="P3" s="226"/>
      <c r="Q3" s="225" t="s">
        <v>7</v>
      </c>
      <c r="R3" s="187"/>
      <c r="S3" s="227"/>
    </row>
    <row r="4" spans="1:32" s="221" customFormat="1" ht="24.95" customHeight="1" x14ac:dyDescent="0.2">
      <c r="A4" s="228" t="s">
        <v>8</v>
      </c>
      <c r="B4" s="228"/>
      <c r="C4" s="228"/>
      <c r="D4" s="514"/>
      <c r="E4" s="514"/>
      <c r="F4" s="514"/>
      <c r="G4" s="514"/>
      <c r="H4" s="514"/>
      <c r="I4" s="229" t="s">
        <v>3</v>
      </c>
      <c r="J4" s="230"/>
      <c r="K4" s="520"/>
      <c r="L4" s="520"/>
      <c r="M4" s="221" t="s">
        <v>9</v>
      </c>
      <c r="N4" s="521" t="s">
        <v>10</v>
      </c>
      <c r="O4" s="521"/>
      <c r="P4" s="222" t="s">
        <v>11</v>
      </c>
      <c r="Q4" s="176">
        <v>2021</v>
      </c>
      <c r="R4" s="518" t="s">
        <v>115</v>
      </c>
      <c r="S4" s="519"/>
      <c r="T4" s="187"/>
    </row>
    <row r="5" spans="1:32" s="221" customFormat="1" ht="12.6" customHeight="1" thickBot="1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231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</row>
    <row r="6" spans="1:32" ht="56.25" customHeight="1" thickBot="1" x14ac:dyDescent="0.25">
      <c r="A6" s="496" t="s">
        <v>12</v>
      </c>
      <c r="B6" s="500" t="s">
        <v>52</v>
      </c>
      <c r="C6" s="501" t="s">
        <v>53</v>
      </c>
      <c r="D6" s="502"/>
      <c r="E6" s="502"/>
      <c r="F6" s="502"/>
      <c r="G6" s="502"/>
      <c r="H6" s="503"/>
      <c r="I6" s="498" t="s">
        <v>13</v>
      </c>
      <c r="J6" s="498" t="s">
        <v>14</v>
      </c>
      <c r="K6" s="498" t="s">
        <v>15</v>
      </c>
      <c r="L6" s="504" t="s">
        <v>16</v>
      </c>
      <c r="M6" s="499" t="s">
        <v>17</v>
      </c>
      <c r="N6" s="499" t="s">
        <v>18</v>
      </c>
      <c r="O6" s="498" t="s">
        <v>19</v>
      </c>
      <c r="P6" s="499" t="s">
        <v>20</v>
      </c>
      <c r="Q6" s="499" t="s">
        <v>50</v>
      </c>
      <c r="R6" s="497" t="s">
        <v>51</v>
      </c>
      <c r="S6" s="497" t="s">
        <v>49</v>
      </c>
      <c r="T6" s="494" t="s">
        <v>161</v>
      </c>
      <c r="U6" s="494" t="s">
        <v>162</v>
      </c>
      <c r="V6" s="494" t="s">
        <v>163</v>
      </c>
    </row>
    <row r="7" spans="1:32" x14ac:dyDescent="0.2">
      <c r="A7" s="496"/>
      <c r="B7" s="500"/>
      <c r="C7" s="234" t="s">
        <v>23</v>
      </c>
      <c r="D7" s="234" t="s">
        <v>24</v>
      </c>
      <c r="E7" s="234" t="s">
        <v>23</v>
      </c>
      <c r="F7" s="234" t="s">
        <v>24</v>
      </c>
      <c r="G7" s="234" t="s">
        <v>23</v>
      </c>
      <c r="H7" s="234" t="s">
        <v>24</v>
      </c>
      <c r="I7" s="498"/>
      <c r="J7" s="498"/>
      <c r="K7" s="498"/>
      <c r="L7" s="504"/>
      <c r="M7" s="499"/>
      <c r="N7" s="499"/>
      <c r="O7" s="498"/>
      <c r="P7" s="499"/>
      <c r="Q7" s="499"/>
      <c r="R7" s="497"/>
      <c r="S7" s="497"/>
      <c r="T7" s="494"/>
      <c r="U7" s="494"/>
      <c r="V7" s="494"/>
    </row>
    <row r="8" spans="1:32" ht="12.75" x14ac:dyDescent="0.2">
      <c r="A8" s="522" t="s">
        <v>141</v>
      </c>
      <c r="B8" s="523"/>
      <c r="C8" s="523"/>
      <c r="D8" s="523"/>
      <c r="E8" s="523"/>
      <c r="F8" s="523"/>
      <c r="G8" s="523"/>
      <c r="H8" s="524"/>
      <c r="I8" s="185"/>
      <c r="J8" s="185"/>
      <c r="K8" s="185"/>
      <c r="L8" s="185"/>
      <c r="M8" s="185"/>
      <c r="N8" s="185"/>
      <c r="O8" s="185"/>
      <c r="P8" s="185"/>
      <c r="Q8" s="145">
        <f t="shared" ref="Q8:Q45" si="0">SUM(I8:P8)</f>
        <v>0</v>
      </c>
      <c r="R8" s="484"/>
      <c r="S8" s="146"/>
      <c r="T8" s="188"/>
      <c r="U8" s="188"/>
      <c r="V8" s="308"/>
    </row>
    <row r="9" spans="1:32" ht="12.75" customHeight="1" x14ac:dyDescent="0.2">
      <c r="A9" s="397"/>
      <c r="B9" s="178" t="s">
        <v>25</v>
      </c>
      <c r="C9" s="189"/>
      <c r="D9" s="189"/>
      <c r="E9" s="189"/>
      <c r="F9" s="189"/>
      <c r="G9" s="189"/>
      <c r="H9" s="189"/>
      <c r="I9" s="156">
        <f t="shared" ref="I9:I45" si="1">(H9-G9+F9-E9+D9-C9)*24</f>
        <v>0</v>
      </c>
      <c r="J9" s="186"/>
      <c r="K9" s="186"/>
      <c r="L9" s="186"/>
      <c r="M9" s="186"/>
      <c r="N9" s="190"/>
      <c r="O9" s="186"/>
      <c r="P9" s="186"/>
      <c r="Q9" s="145">
        <f t="shared" si="0"/>
        <v>0</v>
      </c>
      <c r="R9" s="484"/>
      <c r="S9" s="146"/>
      <c r="T9" s="188"/>
      <c r="U9" s="188"/>
      <c r="V9" s="308"/>
    </row>
    <row r="10" spans="1:32" ht="12.75" customHeight="1" x14ac:dyDescent="0.2">
      <c r="A10" s="397"/>
      <c r="B10" s="178" t="s">
        <v>26</v>
      </c>
      <c r="C10" s="367"/>
      <c r="D10" s="367"/>
      <c r="E10" s="367"/>
      <c r="F10" s="367"/>
      <c r="G10" s="367"/>
      <c r="H10" s="367"/>
      <c r="I10" s="156">
        <f t="shared" si="1"/>
        <v>0</v>
      </c>
      <c r="J10" s="186"/>
      <c r="K10" s="186"/>
      <c r="L10" s="186"/>
      <c r="M10" s="186"/>
      <c r="N10" s="190"/>
      <c r="O10" s="186"/>
      <c r="P10" s="186"/>
      <c r="Q10" s="145">
        <f t="shared" si="0"/>
        <v>0</v>
      </c>
      <c r="R10" s="484"/>
      <c r="S10" s="146"/>
      <c r="T10" s="188"/>
      <c r="U10" s="188"/>
      <c r="V10" s="308"/>
    </row>
    <row r="11" spans="1:32" ht="12.75" customHeight="1" x14ac:dyDescent="0.2">
      <c r="A11" s="397"/>
      <c r="B11" s="178" t="s">
        <v>27</v>
      </c>
      <c r="C11" s="367"/>
      <c r="D11" s="367"/>
      <c r="E11" s="367"/>
      <c r="F11" s="367"/>
      <c r="G11" s="367"/>
      <c r="H11" s="367"/>
      <c r="I11" s="156">
        <f t="shared" si="1"/>
        <v>0</v>
      </c>
      <c r="J11" s="186"/>
      <c r="K11" s="186"/>
      <c r="L11" s="186"/>
      <c r="M11" s="186"/>
      <c r="N11" s="190"/>
      <c r="O11" s="186"/>
      <c r="P11" s="186"/>
      <c r="Q11" s="145">
        <f t="shared" si="0"/>
        <v>0</v>
      </c>
      <c r="R11" s="484"/>
      <c r="S11" s="146"/>
      <c r="T11" s="188"/>
      <c r="U11" s="188"/>
      <c r="V11" s="308"/>
    </row>
    <row r="12" spans="1:32" ht="12.75" customHeight="1" x14ac:dyDescent="0.2">
      <c r="A12" s="397"/>
      <c r="B12" s="178" t="s">
        <v>28</v>
      </c>
      <c r="C12" s="367"/>
      <c r="D12" s="367"/>
      <c r="E12" s="367"/>
      <c r="F12" s="367"/>
      <c r="G12" s="367"/>
      <c r="H12" s="367"/>
      <c r="I12" s="156">
        <f t="shared" si="1"/>
        <v>0</v>
      </c>
      <c r="J12" s="186"/>
      <c r="K12" s="186"/>
      <c r="L12" s="186"/>
      <c r="M12" s="186"/>
      <c r="N12" s="190"/>
      <c r="O12" s="186"/>
      <c r="P12" s="186"/>
      <c r="Q12" s="145">
        <f t="shared" si="0"/>
        <v>0</v>
      </c>
      <c r="R12" s="481"/>
      <c r="S12" s="147"/>
      <c r="T12" s="191"/>
      <c r="U12" s="191"/>
      <c r="V12" s="309"/>
    </row>
    <row r="13" spans="1:32" ht="12.75" customHeight="1" x14ac:dyDescent="0.2">
      <c r="A13" s="397"/>
      <c r="B13" s="178" t="s">
        <v>29</v>
      </c>
      <c r="C13" s="367"/>
      <c r="D13" s="367"/>
      <c r="E13" s="367"/>
      <c r="F13" s="367"/>
      <c r="G13" s="367"/>
      <c r="H13" s="367"/>
      <c r="I13" s="156">
        <f t="shared" si="1"/>
        <v>0</v>
      </c>
      <c r="J13" s="186"/>
      <c r="K13" s="186"/>
      <c r="L13" s="186"/>
      <c r="M13" s="186"/>
      <c r="N13" s="192"/>
      <c r="O13" s="186"/>
      <c r="P13" s="186"/>
      <c r="Q13" s="145">
        <f t="shared" si="0"/>
        <v>0</v>
      </c>
      <c r="R13" s="481"/>
      <c r="S13" s="147"/>
      <c r="T13" s="191"/>
      <c r="U13" s="191"/>
      <c r="V13" s="309"/>
    </row>
    <row r="14" spans="1:32" ht="12.75" customHeight="1" x14ac:dyDescent="0.2">
      <c r="A14" s="397">
        <v>1</v>
      </c>
      <c r="B14" s="178" t="s">
        <v>30</v>
      </c>
      <c r="C14" s="367"/>
      <c r="D14" s="367"/>
      <c r="E14" s="367"/>
      <c r="F14" s="367"/>
      <c r="G14" s="367"/>
      <c r="H14" s="367"/>
      <c r="I14" s="156">
        <f t="shared" si="1"/>
        <v>0</v>
      </c>
      <c r="J14" s="186"/>
      <c r="K14" s="186"/>
      <c r="L14" s="186"/>
      <c r="M14" s="186"/>
      <c r="N14" s="193"/>
      <c r="O14" s="186"/>
      <c r="P14" s="186"/>
      <c r="Q14" s="145">
        <f t="shared" si="0"/>
        <v>0</v>
      </c>
      <c r="R14" s="481"/>
      <c r="S14" s="147"/>
      <c r="T14" s="191"/>
      <c r="U14" s="191"/>
      <c r="V14" s="309"/>
    </row>
    <row r="15" spans="1:32" ht="12.75" customHeight="1" thickBot="1" x14ac:dyDescent="0.25">
      <c r="A15" s="398">
        <v>2</v>
      </c>
      <c r="B15" s="180" t="s">
        <v>31</v>
      </c>
      <c r="C15" s="371"/>
      <c r="D15" s="371"/>
      <c r="E15" s="371"/>
      <c r="F15" s="371"/>
      <c r="G15" s="371"/>
      <c r="H15" s="371"/>
      <c r="I15" s="157">
        <f t="shared" si="1"/>
        <v>0</v>
      </c>
      <c r="J15" s="195"/>
      <c r="K15" s="372"/>
      <c r="L15" s="372"/>
      <c r="M15" s="195"/>
      <c r="N15" s="195"/>
      <c r="O15" s="195"/>
      <c r="P15" s="195"/>
      <c r="Q15" s="148">
        <f t="shared" si="0"/>
        <v>0</v>
      </c>
      <c r="R15" s="149">
        <f>SUM(Q8:Q15)</f>
        <v>0</v>
      </c>
      <c r="S15" s="149" t="str">
        <f>IF((SUM(I8:I15)-40)&gt;0,IF($O$3="X",(SUM(I8:I15)-40)*1.5,""),"")</f>
        <v/>
      </c>
      <c r="T15" s="196"/>
      <c r="U15" s="196"/>
      <c r="V15" s="310"/>
    </row>
    <row r="16" spans="1:32" ht="12.75" customHeight="1" x14ac:dyDescent="0.2">
      <c r="A16" s="399">
        <v>3</v>
      </c>
      <c r="B16" s="182" t="s">
        <v>25</v>
      </c>
      <c r="C16" s="373"/>
      <c r="D16" s="373"/>
      <c r="E16" s="373"/>
      <c r="F16" s="373"/>
      <c r="G16" s="373"/>
      <c r="H16" s="373"/>
      <c r="I16" s="158">
        <f t="shared" si="1"/>
        <v>0</v>
      </c>
      <c r="J16" s="198"/>
      <c r="K16" s="374"/>
      <c r="L16" s="374"/>
      <c r="M16" s="198"/>
      <c r="N16" s="198"/>
      <c r="O16" s="198"/>
      <c r="P16" s="198"/>
      <c r="Q16" s="150">
        <f t="shared" si="0"/>
        <v>0</v>
      </c>
      <c r="R16" s="480"/>
      <c r="S16" s="151"/>
      <c r="T16" s="199"/>
      <c r="U16" s="199"/>
      <c r="V16" s="311"/>
    </row>
    <row r="17" spans="1:22" ht="12.75" customHeight="1" x14ac:dyDescent="0.2">
      <c r="A17" s="397">
        <v>4</v>
      </c>
      <c r="B17" s="178" t="s">
        <v>26</v>
      </c>
      <c r="C17" s="367"/>
      <c r="D17" s="367"/>
      <c r="E17" s="367"/>
      <c r="F17" s="367"/>
      <c r="G17" s="367"/>
      <c r="H17" s="367"/>
      <c r="I17" s="156">
        <f t="shared" si="1"/>
        <v>0</v>
      </c>
      <c r="J17" s="186"/>
      <c r="K17" s="366"/>
      <c r="L17" s="366"/>
      <c r="M17" s="186"/>
      <c r="N17" s="186"/>
      <c r="O17" s="186"/>
      <c r="P17" s="186"/>
      <c r="Q17" s="145">
        <f t="shared" si="0"/>
        <v>0</v>
      </c>
      <c r="R17" s="481"/>
      <c r="S17" s="147"/>
      <c r="T17" s="191"/>
      <c r="U17" s="191"/>
      <c r="V17" s="309"/>
    </row>
    <row r="18" spans="1:22" ht="12.75" customHeight="1" x14ac:dyDescent="0.2">
      <c r="A18" s="397">
        <v>5</v>
      </c>
      <c r="B18" s="178" t="s">
        <v>27</v>
      </c>
      <c r="C18" s="367"/>
      <c r="D18" s="367"/>
      <c r="E18" s="375"/>
      <c r="F18" s="367"/>
      <c r="G18" s="367"/>
      <c r="H18" s="367"/>
      <c r="I18" s="156">
        <f t="shared" si="1"/>
        <v>0</v>
      </c>
      <c r="J18" s="186"/>
      <c r="K18" s="366"/>
      <c r="L18" s="366"/>
      <c r="M18" s="186"/>
      <c r="N18" s="186"/>
      <c r="O18" s="186"/>
      <c r="P18" s="186"/>
      <c r="Q18" s="145">
        <f t="shared" si="0"/>
        <v>0</v>
      </c>
      <c r="R18" s="481"/>
      <c r="S18" s="147"/>
      <c r="T18" s="191"/>
      <c r="U18" s="191"/>
      <c r="V18" s="309"/>
    </row>
    <row r="19" spans="1:22" ht="12.75" customHeight="1" x14ac:dyDescent="0.2">
      <c r="A19" s="397">
        <v>6</v>
      </c>
      <c r="B19" s="178" t="s">
        <v>28</v>
      </c>
      <c r="C19" s="367"/>
      <c r="D19" s="367"/>
      <c r="E19" s="367"/>
      <c r="F19" s="367"/>
      <c r="G19" s="367"/>
      <c r="H19" s="367"/>
      <c r="I19" s="156">
        <f t="shared" si="1"/>
        <v>0</v>
      </c>
      <c r="J19" s="186"/>
      <c r="K19" s="366"/>
      <c r="L19" s="366"/>
      <c r="M19" s="186"/>
      <c r="N19" s="186"/>
      <c r="O19" s="186"/>
      <c r="P19" s="186"/>
      <c r="Q19" s="145">
        <f t="shared" si="0"/>
        <v>0</v>
      </c>
      <c r="R19" s="481"/>
      <c r="S19" s="147"/>
      <c r="T19" s="191"/>
      <c r="U19" s="191"/>
      <c r="V19" s="309"/>
    </row>
    <row r="20" spans="1:22" ht="12.75" customHeight="1" x14ac:dyDescent="0.2">
      <c r="A20" s="397">
        <v>7</v>
      </c>
      <c r="B20" s="178" t="s">
        <v>29</v>
      </c>
      <c r="C20" s="367"/>
      <c r="D20" s="367"/>
      <c r="E20" s="367"/>
      <c r="F20" s="367"/>
      <c r="G20" s="367"/>
      <c r="H20" s="367"/>
      <c r="I20" s="156">
        <f t="shared" si="1"/>
        <v>0</v>
      </c>
      <c r="J20" s="186"/>
      <c r="K20" s="366"/>
      <c r="L20" s="366"/>
      <c r="M20" s="186"/>
      <c r="N20" s="201"/>
      <c r="O20" s="186"/>
      <c r="P20" s="186"/>
      <c r="Q20" s="145">
        <f t="shared" si="0"/>
        <v>0</v>
      </c>
      <c r="R20" s="481"/>
      <c r="S20" s="147"/>
      <c r="T20" s="191"/>
      <c r="U20" s="191"/>
      <c r="V20" s="309"/>
    </row>
    <row r="21" spans="1:22" ht="12.75" customHeight="1" x14ac:dyDescent="0.2">
      <c r="A21" s="397">
        <v>8</v>
      </c>
      <c r="B21" s="178" t="s">
        <v>30</v>
      </c>
      <c r="C21" s="367"/>
      <c r="D21" s="367"/>
      <c r="E21" s="367"/>
      <c r="F21" s="367"/>
      <c r="G21" s="367"/>
      <c r="H21" s="367"/>
      <c r="I21" s="156">
        <f t="shared" si="1"/>
        <v>0</v>
      </c>
      <c r="J21" s="186"/>
      <c r="K21" s="186"/>
      <c r="L21" s="186"/>
      <c r="M21" s="186"/>
      <c r="N21" s="186"/>
      <c r="O21" s="186"/>
      <c r="P21" s="186"/>
      <c r="Q21" s="145">
        <f t="shared" si="0"/>
        <v>0</v>
      </c>
      <c r="R21" s="481"/>
      <c r="S21" s="147"/>
      <c r="T21" s="191"/>
      <c r="U21" s="191"/>
      <c r="V21" s="309"/>
    </row>
    <row r="22" spans="1:22" ht="12.75" customHeight="1" thickBot="1" x14ac:dyDescent="0.25">
      <c r="A22" s="398">
        <v>9</v>
      </c>
      <c r="B22" s="180" t="s">
        <v>31</v>
      </c>
      <c r="C22" s="371"/>
      <c r="D22" s="371"/>
      <c r="E22" s="371"/>
      <c r="F22" s="371"/>
      <c r="G22" s="371"/>
      <c r="H22" s="371"/>
      <c r="I22" s="157">
        <f t="shared" si="1"/>
        <v>0</v>
      </c>
      <c r="J22" s="195"/>
      <c r="K22" s="195"/>
      <c r="L22" s="195"/>
      <c r="M22" s="195"/>
      <c r="N22" s="195"/>
      <c r="O22" s="195"/>
      <c r="P22" s="195"/>
      <c r="Q22" s="148">
        <f t="shared" si="0"/>
        <v>0</v>
      </c>
      <c r="R22" s="149">
        <f>SUM(Q16:Q22)</f>
        <v>0</v>
      </c>
      <c r="S22" s="149" t="str">
        <f>IF((SUM(I16:I22)-40)&gt;0,IF($O$3="X",(SUM(I16:I22)-40)*1.5,""),"")</f>
        <v/>
      </c>
      <c r="T22" s="196"/>
      <c r="U22" s="196"/>
      <c r="V22" s="310"/>
    </row>
    <row r="23" spans="1:22" ht="12.75" customHeight="1" x14ac:dyDescent="0.2">
      <c r="A23" s="399">
        <v>10</v>
      </c>
      <c r="B23" s="182" t="s">
        <v>25</v>
      </c>
      <c r="C23" s="373"/>
      <c r="D23" s="373"/>
      <c r="E23" s="373"/>
      <c r="F23" s="373"/>
      <c r="G23" s="373"/>
      <c r="H23" s="373"/>
      <c r="I23" s="158">
        <f t="shared" si="1"/>
        <v>0</v>
      </c>
      <c r="J23" s="198"/>
      <c r="K23" s="198"/>
      <c r="L23" s="198"/>
      <c r="M23" s="198"/>
      <c r="N23" s="198"/>
      <c r="O23" s="198"/>
      <c r="P23" s="198"/>
      <c r="Q23" s="150">
        <f t="shared" si="0"/>
        <v>0</v>
      </c>
      <c r="R23" s="480"/>
      <c r="S23" s="151"/>
      <c r="T23" s="199"/>
      <c r="U23" s="199"/>
      <c r="V23" s="311"/>
    </row>
    <row r="24" spans="1:22" ht="12.75" customHeight="1" x14ac:dyDescent="0.2">
      <c r="A24" s="397">
        <v>11</v>
      </c>
      <c r="B24" s="178" t="s">
        <v>26</v>
      </c>
      <c r="C24" s="367"/>
      <c r="D24" s="367"/>
      <c r="E24" s="367"/>
      <c r="F24" s="367"/>
      <c r="G24" s="367"/>
      <c r="H24" s="367"/>
      <c r="I24" s="156">
        <f t="shared" si="1"/>
        <v>0</v>
      </c>
      <c r="J24" s="186"/>
      <c r="K24" s="186"/>
      <c r="L24" s="186"/>
      <c r="M24" s="186"/>
      <c r="N24" s="186"/>
      <c r="O24" s="186"/>
      <c r="P24" s="186"/>
      <c r="Q24" s="145">
        <f t="shared" si="0"/>
        <v>0</v>
      </c>
      <c r="R24" s="481"/>
      <c r="S24" s="147"/>
      <c r="T24" s="191"/>
      <c r="U24" s="191"/>
      <c r="V24" s="309"/>
    </row>
    <row r="25" spans="1:22" ht="12.75" customHeight="1" x14ac:dyDescent="0.2">
      <c r="A25" s="397">
        <v>12</v>
      </c>
      <c r="B25" s="178" t="s">
        <v>27</v>
      </c>
      <c r="C25" s="367"/>
      <c r="D25" s="367"/>
      <c r="E25" s="375"/>
      <c r="F25" s="367"/>
      <c r="G25" s="367"/>
      <c r="H25" s="367"/>
      <c r="I25" s="156">
        <f t="shared" si="1"/>
        <v>0</v>
      </c>
      <c r="J25" s="186"/>
      <c r="K25" s="186"/>
      <c r="L25" s="186"/>
      <c r="M25" s="186"/>
      <c r="N25" s="186"/>
      <c r="O25" s="186"/>
      <c r="P25" s="186"/>
      <c r="Q25" s="145">
        <f t="shared" si="0"/>
        <v>0</v>
      </c>
      <c r="R25" s="481"/>
      <c r="S25" s="147"/>
      <c r="T25" s="191"/>
      <c r="U25" s="191"/>
      <c r="V25" s="309"/>
    </row>
    <row r="26" spans="1:22" ht="12.75" customHeight="1" x14ac:dyDescent="0.2">
      <c r="A26" s="397">
        <v>13</v>
      </c>
      <c r="B26" s="178" t="s">
        <v>28</v>
      </c>
      <c r="C26" s="367"/>
      <c r="D26" s="367"/>
      <c r="E26" s="367"/>
      <c r="F26" s="367"/>
      <c r="G26" s="367"/>
      <c r="H26" s="367"/>
      <c r="I26" s="156">
        <f t="shared" si="1"/>
        <v>0</v>
      </c>
      <c r="J26" s="186"/>
      <c r="K26" s="186"/>
      <c r="L26" s="186"/>
      <c r="M26" s="186"/>
      <c r="N26" s="186"/>
      <c r="O26" s="186"/>
      <c r="P26" s="186"/>
      <c r="Q26" s="145">
        <f t="shared" si="0"/>
        <v>0</v>
      </c>
      <c r="R26" s="481"/>
      <c r="S26" s="147"/>
      <c r="T26" s="191"/>
      <c r="U26" s="191"/>
      <c r="V26" s="309"/>
    </row>
    <row r="27" spans="1:22" ht="12.75" customHeight="1" x14ac:dyDescent="0.2">
      <c r="A27" s="397">
        <v>14</v>
      </c>
      <c r="B27" s="178" t="s">
        <v>29</v>
      </c>
      <c r="C27" s="367"/>
      <c r="D27" s="367"/>
      <c r="E27" s="367"/>
      <c r="F27" s="367"/>
      <c r="G27" s="367"/>
      <c r="H27" s="367"/>
      <c r="I27" s="156">
        <f t="shared" si="1"/>
        <v>0</v>
      </c>
      <c r="J27" s="186"/>
      <c r="K27" s="186"/>
      <c r="L27" s="186"/>
      <c r="M27" s="186"/>
      <c r="N27" s="201"/>
      <c r="O27" s="186"/>
      <c r="P27" s="186"/>
      <c r="Q27" s="145">
        <f t="shared" si="0"/>
        <v>0</v>
      </c>
      <c r="R27" s="481"/>
      <c r="S27" s="147"/>
      <c r="T27" s="191"/>
      <c r="U27" s="191"/>
      <c r="V27" s="309"/>
    </row>
    <row r="28" spans="1:22" ht="12.75" customHeight="1" x14ac:dyDescent="0.2">
      <c r="A28" s="397">
        <v>15</v>
      </c>
      <c r="B28" s="178" t="s">
        <v>30</v>
      </c>
      <c r="C28" s="367"/>
      <c r="D28" s="367"/>
      <c r="E28" s="367"/>
      <c r="F28" s="367"/>
      <c r="G28" s="367"/>
      <c r="H28" s="367"/>
      <c r="I28" s="156">
        <f t="shared" si="1"/>
        <v>0</v>
      </c>
      <c r="J28" s="186"/>
      <c r="K28" s="186"/>
      <c r="L28" s="186"/>
      <c r="M28" s="186"/>
      <c r="N28" s="186"/>
      <c r="O28" s="186"/>
      <c r="P28" s="186"/>
      <c r="Q28" s="145">
        <f t="shared" si="0"/>
        <v>0</v>
      </c>
      <c r="R28" s="481"/>
      <c r="S28" s="147"/>
      <c r="T28" s="191"/>
      <c r="U28" s="191"/>
      <c r="V28" s="309"/>
    </row>
    <row r="29" spans="1:22" ht="12.75" customHeight="1" thickBot="1" x14ac:dyDescent="0.25">
      <c r="A29" s="398">
        <v>16</v>
      </c>
      <c r="B29" s="180" t="s">
        <v>31</v>
      </c>
      <c r="C29" s="371"/>
      <c r="D29" s="371"/>
      <c r="E29" s="371"/>
      <c r="F29" s="371"/>
      <c r="G29" s="371"/>
      <c r="H29" s="371"/>
      <c r="I29" s="157">
        <f t="shared" si="1"/>
        <v>0</v>
      </c>
      <c r="J29" s="195"/>
      <c r="K29" s="195"/>
      <c r="L29" s="195"/>
      <c r="M29" s="195"/>
      <c r="N29" s="195"/>
      <c r="O29" s="195"/>
      <c r="P29" s="195"/>
      <c r="Q29" s="148">
        <f t="shared" si="0"/>
        <v>0</v>
      </c>
      <c r="R29" s="149">
        <f>SUM(Q23:Q29)</f>
        <v>0</v>
      </c>
      <c r="S29" s="149" t="str">
        <f>IF((SUM(I23:I29)-40)&gt;0,IF($O$3="X",(SUM(I23:I29)-40)*1.5,""),"")</f>
        <v/>
      </c>
      <c r="T29" s="196"/>
      <c r="U29" s="196"/>
      <c r="V29" s="310"/>
    </row>
    <row r="30" spans="1:22" ht="12.75" customHeight="1" x14ac:dyDescent="0.2">
      <c r="A30" s="399">
        <v>17</v>
      </c>
      <c r="B30" s="182" t="s">
        <v>25</v>
      </c>
      <c r="C30" s="373"/>
      <c r="D30" s="373"/>
      <c r="E30" s="373"/>
      <c r="F30" s="373"/>
      <c r="G30" s="373"/>
      <c r="H30" s="373"/>
      <c r="I30" s="158">
        <f t="shared" si="1"/>
        <v>0</v>
      </c>
      <c r="J30" s="198"/>
      <c r="K30" s="198"/>
      <c r="L30" s="198"/>
      <c r="M30" s="198"/>
      <c r="N30" s="198"/>
      <c r="O30" s="198"/>
      <c r="P30" s="198"/>
      <c r="Q30" s="150">
        <f t="shared" si="0"/>
        <v>0</v>
      </c>
      <c r="R30" s="480"/>
      <c r="S30" s="151"/>
      <c r="T30" s="199"/>
      <c r="U30" s="199"/>
      <c r="V30" s="311"/>
    </row>
    <row r="31" spans="1:22" ht="12.75" customHeight="1" x14ac:dyDescent="0.2">
      <c r="A31" s="397">
        <v>18</v>
      </c>
      <c r="B31" s="178" t="s">
        <v>26</v>
      </c>
      <c r="C31" s="367"/>
      <c r="D31" s="367"/>
      <c r="E31" s="367"/>
      <c r="F31" s="367"/>
      <c r="G31" s="367"/>
      <c r="H31" s="367"/>
      <c r="I31" s="156">
        <f t="shared" si="1"/>
        <v>0</v>
      </c>
      <c r="J31" s="186"/>
      <c r="K31" s="186"/>
      <c r="L31" s="186"/>
      <c r="M31" s="186"/>
      <c r="N31" s="186"/>
      <c r="O31" s="186"/>
      <c r="P31" s="186"/>
      <c r="Q31" s="145">
        <f t="shared" si="0"/>
        <v>0</v>
      </c>
      <c r="R31" s="481"/>
      <c r="S31" s="147"/>
      <c r="T31" s="191"/>
      <c r="U31" s="191"/>
      <c r="V31" s="309"/>
    </row>
    <row r="32" spans="1:22" ht="12.75" customHeight="1" x14ac:dyDescent="0.2">
      <c r="A32" s="397">
        <v>19</v>
      </c>
      <c r="B32" s="178" t="s">
        <v>27</v>
      </c>
      <c r="C32" s="367"/>
      <c r="D32" s="367"/>
      <c r="E32" s="367"/>
      <c r="F32" s="367"/>
      <c r="G32" s="367"/>
      <c r="H32" s="367"/>
      <c r="I32" s="156">
        <f t="shared" si="1"/>
        <v>0</v>
      </c>
      <c r="J32" s="186"/>
      <c r="K32" s="186"/>
      <c r="L32" s="186"/>
      <c r="M32" s="186"/>
      <c r="N32" s="186"/>
      <c r="O32" s="186"/>
      <c r="P32" s="186"/>
      <c r="Q32" s="145">
        <f t="shared" si="0"/>
        <v>0</v>
      </c>
      <c r="R32" s="481"/>
      <c r="S32" s="147"/>
      <c r="T32" s="191"/>
      <c r="U32" s="191"/>
      <c r="V32" s="309"/>
    </row>
    <row r="33" spans="1:22" ht="12.75" customHeight="1" x14ac:dyDescent="0.2">
      <c r="A33" s="397">
        <v>20</v>
      </c>
      <c r="B33" s="178" t="s">
        <v>28</v>
      </c>
      <c r="C33" s="367"/>
      <c r="D33" s="367"/>
      <c r="E33" s="367"/>
      <c r="F33" s="367"/>
      <c r="G33" s="367"/>
      <c r="H33" s="367"/>
      <c r="I33" s="156">
        <f t="shared" si="1"/>
        <v>0</v>
      </c>
      <c r="J33" s="366"/>
      <c r="K33" s="366"/>
      <c r="L33" s="186"/>
      <c r="M33" s="186"/>
      <c r="N33" s="186"/>
      <c r="O33" s="186"/>
      <c r="P33" s="186"/>
      <c r="Q33" s="145">
        <f t="shared" si="0"/>
        <v>0</v>
      </c>
      <c r="R33" s="481"/>
      <c r="S33" s="147"/>
      <c r="T33" s="191"/>
      <c r="U33" s="191"/>
      <c r="V33" s="309"/>
    </row>
    <row r="34" spans="1:22" ht="12.75" customHeight="1" x14ac:dyDescent="0.2">
      <c r="A34" s="397">
        <v>21</v>
      </c>
      <c r="B34" s="178" t="s">
        <v>29</v>
      </c>
      <c r="C34" s="367"/>
      <c r="D34" s="367"/>
      <c r="E34" s="367"/>
      <c r="F34" s="367"/>
      <c r="G34" s="367"/>
      <c r="H34" s="367"/>
      <c r="I34" s="156">
        <f t="shared" si="1"/>
        <v>0</v>
      </c>
      <c r="J34" s="366"/>
      <c r="K34" s="366"/>
      <c r="L34" s="186"/>
      <c r="M34" s="186"/>
      <c r="N34" s="201"/>
      <c r="O34" s="201"/>
      <c r="P34" s="186"/>
      <c r="Q34" s="145">
        <f t="shared" si="0"/>
        <v>0</v>
      </c>
      <c r="R34" s="481"/>
      <c r="S34" s="147"/>
      <c r="T34" s="191"/>
      <c r="U34" s="191"/>
      <c r="V34" s="309"/>
    </row>
    <row r="35" spans="1:22" ht="12.75" customHeight="1" x14ac:dyDescent="0.2">
      <c r="A35" s="397">
        <v>22</v>
      </c>
      <c r="B35" s="178" t="s">
        <v>30</v>
      </c>
      <c r="C35" s="367"/>
      <c r="D35" s="367"/>
      <c r="E35" s="367"/>
      <c r="F35" s="367"/>
      <c r="G35" s="367"/>
      <c r="H35" s="367"/>
      <c r="I35" s="156">
        <f t="shared" si="1"/>
        <v>0</v>
      </c>
      <c r="J35" s="186"/>
      <c r="K35" s="186"/>
      <c r="L35" s="186"/>
      <c r="M35" s="186"/>
      <c r="N35" s="186"/>
      <c r="O35" s="186"/>
      <c r="P35" s="186"/>
      <c r="Q35" s="145">
        <f t="shared" si="0"/>
        <v>0</v>
      </c>
      <c r="R35" s="481"/>
      <c r="S35" s="147"/>
      <c r="T35" s="191"/>
      <c r="U35" s="191"/>
      <c r="V35" s="309"/>
    </row>
    <row r="36" spans="1:22" ht="12.75" customHeight="1" thickBot="1" x14ac:dyDescent="0.25">
      <c r="A36" s="398">
        <v>23</v>
      </c>
      <c r="B36" s="180" t="s">
        <v>31</v>
      </c>
      <c r="C36" s="371"/>
      <c r="D36" s="371"/>
      <c r="E36" s="371"/>
      <c r="F36" s="371"/>
      <c r="G36" s="371"/>
      <c r="H36" s="371"/>
      <c r="I36" s="157">
        <f t="shared" si="1"/>
        <v>0</v>
      </c>
      <c r="J36" s="195"/>
      <c r="K36" s="195"/>
      <c r="L36" s="195"/>
      <c r="M36" s="195"/>
      <c r="N36" s="195"/>
      <c r="O36" s="195"/>
      <c r="P36" s="195"/>
      <c r="Q36" s="148">
        <f t="shared" si="0"/>
        <v>0</v>
      </c>
      <c r="R36" s="149">
        <f>SUM(Q30:Q36)</f>
        <v>0</v>
      </c>
      <c r="S36" s="149" t="str">
        <f>IF((SUM(I30:I36)-40)&gt;0,IF($O$3="X",(SUM(I30:I36)-40)*1.5,""),"")</f>
        <v/>
      </c>
      <c r="T36" s="196"/>
      <c r="U36" s="196"/>
      <c r="V36" s="310"/>
    </row>
    <row r="37" spans="1:22" ht="12.75" customHeight="1" x14ac:dyDescent="0.2">
      <c r="A37" s="400">
        <v>24</v>
      </c>
      <c r="B37" s="182" t="s">
        <v>25</v>
      </c>
      <c r="C37" s="373"/>
      <c r="D37" s="373"/>
      <c r="E37" s="373"/>
      <c r="F37" s="373"/>
      <c r="G37" s="373"/>
      <c r="H37" s="373"/>
      <c r="I37" s="158">
        <f t="shared" si="1"/>
        <v>0</v>
      </c>
      <c r="J37" s="198"/>
      <c r="K37" s="198"/>
      <c r="L37" s="198"/>
      <c r="M37" s="198"/>
      <c r="N37" s="198"/>
      <c r="O37" s="198"/>
      <c r="P37" s="198"/>
      <c r="Q37" s="150">
        <f t="shared" si="0"/>
        <v>0</v>
      </c>
      <c r="R37" s="480"/>
      <c r="S37" s="151"/>
      <c r="T37" s="199"/>
      <c r="U37" s="199"/>
      <c r="V37" s="311"/>
    </row>
    <row r="38" spans="1:22" ht="12.75" customHeight="1" x14ac:dyDescent="0.2">
      <c r="A38" s="399">
        <v>25</v>
      </c>
      <c r="B38" s="178" t="s">
        <v>26</v>
      </c>
      <c r="C38" s="367"/>
      <c r="D38" s="367"/>
      <c r="E38" s="367"/>
      <c r="F38" s="367"/>
      <c r="G38" s="367"/>
      <c r="H38" s="367"/>
      <c r="I38" s="156">
        <f t="shared" si="1"/>
        <v>0</v>
      </c>
      <c r="J38" s="186"/>
      <c r="K38" s="186"/>
      <c r="L38" s="186"/>
      <c r="M38" s="186"/>
      <c r="N38" s="186"/>
      <c r="O38" s="186"/>
      <c r="P38" s="186"/>
      <c r="Q38" s="145">
        <f t="shared" si="0"/>
        <v>0</v>
      </c>
      <c r="R38" s="481"/>
      <c r="S38" s="147"/>
      <c r="T38" s="191"/>
      <c r="U38" s="191"/>
      <c r="V38" s="309"/>
    </row>
    <row r="39" spans="1:22" ht="12.75" customHeight="1" x14ac:dyDescent="0.2">
      <c r="A39" s="397">
        <v>26</v>
      </c>
      <c r="B39" s="178" t="s">
        <v>27</v>
      </c>
      <c r="C39" s="189"/>
      <c r="D39" s="189"/>
      <c r="E39" s="200"/>
      <c r="F39" s="189"/>
      <c r="G39" s="189"/>
      <c r="H39" s="189"/>
      <c r="I39" s="156">
        <f t="shared" si="1"/>
        <v>0</v>
      </c>
      <c r="J39" s="186"/>
      <c r="K39" s="186"/>
      <c r="L39" s="186"/>
      <c r="M39" s="186"/>
      <c r="N39" s="186"/>
      <c r="O39" s="186"/>
      <c r="P39" s="186"/>
      <c r="Q39" s="145">
        <f t="shared" si="0"/>
        <v>0</v>
      </c>
      <c r="R39" s="481"/>
      <c r="S39" s="147"/>
      <c r="T39" s="191"/>
      <c r="U39" s="191"/>
      <c r="V39" s="309"/>
    </row>
    <row r="40" spans="1:22" ht="12.75" customHeight="1" x14ac:dyDescent="0.2">
      <c r="A40" s="397">
        <v>27</v>
      </c>
      <c r="B40" s="178" t="s">
        <v>28</v>
      </c>
      <c r="C40" s="189"/>
      <c r="D40" s="189"/>
      <c r="E40" s="189"/>
      <c r="F40" s="189"/>
      <c r="G40" s="189"/>
      <c r="H40" s="189"/>
      <c r="I40" s="156">
        <f t="shared" si="1"/>
        <v>0</v>
      </c>
      <c r="J40" s="186"/>
      <c r="K40" s="186"/>
      <c r="L40" s="186"/>
      <c r="M40" s="186"/>
      <c r="N40" s="186"/>
      <c r="O40" s="186"/>
      <c r="P40" s="186"/>
      <c r="Q40" s="145">
        <f t="shared" si="0"/>
        <v>0</v>
      </c>
      <c r="R40" s="481"/>
      <c r="S40" s="147"/>
      <c r="T40" s="191"/>
      <c r="U40" s="191"/>
      <c r="V40" s="309"/>
    </row>
    <row r="41" spans="1:22" ht="12.75" customHeight="1" x14ac:dyDescent="0.2">
      <c r="A41" s="397">
        <v>28</v>
      </c>
      <c r="B41" s="178" t="s">
        <v>29</v>
      </c>
      <c r="C41" s="189"/>
      <c r="D41" s="189"/>
      <c r="E41" s="189"/>
      <c r="F41" s="189"/>
      <c r="G41" s="189"/>
      <c r="H41" s="189"/>
      <c r="I41" s="156">
        <f t="shared" si="1"/>
        <v>0</v>
      </c>
      <c r="J41" s="186"/>
      <c r="K41" s="186"/>
      <c r="L41" s="186"/>
      <c r="M41" s="186"/>
      <c r="N41" s="201"/>
      <c r="O41" s="186"/>
      <c r="P41" s="186"/>
      <c r="Q41" s="145">
        <f t="shared" si="0"/>
        <v>0</v>
      </c>
      <c r="R41" s="481"/>
      <c r="S41" s="147"/>
      <c r="T41" s="191"/>
      <c r="U41" s="191"/>
      <c r="V41" s="309"/>
    </row>
    <row r="42" spans="1:22" ht="12.75" customHeight="1" x14ac:dyDescent="0.2">
      <c r="A42" s="397">
        <v>29</v>
      </c>
      <c r="B42" s="183" t="s">
        <v>30</v>
      </c>
      <c r="C42" s="189"/>
      <c r="D42" s="189"/>
      <c r="E42" s="202"/>
      <c r="F42" s="202"/>
      <c r="G42" s="202"/>
      <c r="H42" s="189"/>
      <c r="I42" s="159">
        <f t="shared" si="1"/>
        <v>0</v>
      </c>
      <c r="J42" s="190"/>
      <c r="K42" s="190"/>
      <c r="L42" s="190"/>
      <c r="M42" s="190"/>
      <c r="N42" s="190"/>
      <c r="O42" s="190"/>
      <c r="P42" s="190"/>
      <c r="Q42" s="152">
        <f t="shared" si="0"/>
        <v>0</v>
      </c>
      <c r="R42" s="482"/>
      <c r="S42" s="153"/>
      <c r="T42" s="203"/>
      <c r="U42" s="203"/>
      <c r="V42" s="312"/>
    </row>
    <row r="43" spans="1:22" ht="12.75" customHeight="1" thickBot="1" x14ac:dyDescent="0.25">
      <c r="A43" s="398">
        <v>30</v>
      </c>
      <c r="B43" s="180" t="s">
        <v>31</v>
      </c>
      <c r="C43" s="194"/>
      <c r="D43" s="194"/>
      <c r="E43" s="194"/>
      <c r="F43" s="194"/>
      <c r="G43" s="194"/>
      <c r="H43" s="194"/>
      <c r="I43" s="157">
        <f t="shared" si="1"/>
        <v>0</v>
      </c>
      <c r="J43" s="195"/>
      <c r="K43" s="195"/>
      <c r="L43" s="195"/>
      <c r="M43" s="195"/>
      <c r="N43" s="195"/>
      <c r="O43" s="195"/>
      <c r="P43" s="195"/>
      <c r="Q43" s="148">
        <f t="shared" si="0"/>
        <v>0</v>
      </c>
      <c r="R43" s="149">
        <f>SUM(Q37:Q43)</f>
        <v>0</v>
      </c>
      <c r="S43" s="149" t="str">
        <f>IF((SUM(I37:I43)-40)&gt;0,IF($O$3="X",(SUM(I37:I43)-40)*1.5,""),"")</f>
        <v/>
      </c>
      <c r="T43" s="196"/>
      <c r="U43" s="196"/>
      <c r="V43" s="310"/>
    </row>
    <row r="44" spans="1:22" ht="12.75" customHeight="1" x14ac:dyDescent="0.2">
      <c r="A44" s="399">
        <v>31</v>
      </c>
      <c r="B44" s="182" t="s">
        <v>25</v>
      </c>
      <c r="C44" s="197"/>
      <c r="D44" s="197"/>
      <c r="E44" s="204"/>
      <c r="F44" s="204"/>
      <c r="G44" s="204"/>
      <c r="H44" s="204"/>
      <c r="I44" s="160">
        <f t="shared" si="1"/>
        <v>0</v>
      </c>
      <c r="J44" s="205"/>
      <c r="K44" s="205"/>
      <c r="L44" s="205"/>
      <c r="M44" s="205"/>
      <c r="N44" s="205"/>
      <c r="O44" s="205"/>
      <c r="P44" s="205"/>
      <c r="Q44" s="154">
        <f t="shared" si="0"/>
        <v>0</v>
      </c>
      <c r="R44" s="479"/>
      <c r="S44" s="447"/>
      <c r="T44" s="428"/>
      <c r="U44" s="428"/>
      <c r="V44" s="436"/>
    </row>
    <row r="45" spans="1:22" ht="12.75" customHeight="1" x14ac:dyDescent="0.2">
      <c r="A45" s="401"/>
      <c r="B45" s="178" t="s">
        <v>26</v>
      </c>
      <c r="C45" s="367"/>
      <c r="D45" s="367"/>
      <c r="E45" s="202"/>
      <c r="F45" s="202"/>
      <c r="G45" s="202"/>
      <c r="H45" s="202"/>
      <c r="I45" s="159">
        <f t="shared" si="1"/>
        <v>0</v>
      </c>
      <c r="J45" s="190"/>
      <c r="K45" s="190"/>
      <c r="L45" s="190"/>
      <c r="M45" s="190"/>
      <c r="N45" s="190"/>
      <c r="O45" s="190"/>
      <c r="P45" s="190"/>
      <c r="Q45" s="152">
        <f t="shared" si="0"/>
        <v>0</v>
      </c>
      <c r="R45" s="446">
        <f>SUM(Q44:Q45)</f>
        <v>0</v>
      </c>
      <c r="S45" s="448"/>
      <c r="T45" s="429"/>
      <c r="U45" s="429"/>
      <c r="V45" s="437"/>
    </row>
    <row r="46" spans="1:22" ht="13.5" thickBot="1" x14ac:dyDescent="0.25">
      <c r="A46" s="515" t="s">
        <v>33</v>
      </c>
      <c r="B46" s="516"/>
      <c r="C46" s="516"/>
      <c r="D46" s="516"/>
      <c r="E46" s="516"/>
      <c r="F46" s="516"/>
      <c r="G46" s="516"/>
      <c r="H46" s="517"/>
      <c r="I46" s="155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24">
        <f>SUM(R8:R45)</f>
        <v>0</v>
      </c>
      <c r="S46" s="430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45"/>
    </row>
    <row r="47" spans="1:22" ht="24" customHeight="1" x14ac:dyDescent="0.2">
      <c r="A47" s="513" t="s">
        <v>34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</row>
    <row r="48" spans="1:22" s="240" customFormat="1" ht="20.100000000000001" customHeight="1" x14ac:dyDescent="0.2">
      <c r="A48" s="235" t="s">
        <v>35</v>
      </c>
      <c r="B48" s="236"/>
      <c r="C48" s="237"/>
      <c r="D48" s="238"/>
      <c r="E48" s="404"/>
      <c r="F48" s="404"/>
      <c r="G48" s="404"/>
      <c r="H48" s="404"/>
      <c r="I48" s="404"/>
      <c r="J48" s="237" t="s">
        <v>36</v>
      </c>
      <c r="K48" s="237"/>
      <c r="L48" s="237"/>
      <c r="M48" s="404"/>
      <c r="N48" s="404"/>
      <c r="O48" s="404"/>
      <c r="P48" s="404"/>
      <c r="Q48" s="404"/>
      <c r="R48" s="239" t="s">
        <v>37</v>
      </c>
      <c r="T48" s="405"/>
    </row>
    <row r="49" spans="1:20" s="245" customFormat="1" ht="11.25" customHeight="1" x14ac:dyDescent="0.2">
      <c r="A49" s="241"/>
      <c r="B49" s="242"/>
      <c r="C49" s="243"/>
      <c r="D49" s="244"/>
      <c r="E49" s="244"/>
      <c r="F49" s="244"/>
      <c r="G49" s="244"/>
      <c r="H49" s="244"/>
      <c r="I49" s="243"/>
      <c r="J49" s="243"/>
      <c r="K49" s="243"/>
      <c r="L49" s="244"/>
      <c r="M49" s="244"/>
      <c r="N49" s="244"/>
      <c r="O49" s="244"/>
      <c r="P49" s="244"/>
      <c r="Q49" s="241"/>
      <c r="S49" s="246"/>
    </row>
    <row r="50" spans="1:20" s="248" customFormat="1" ht="24.75" thickBot="1" x14ac:dyDescent="0.25">
      <c r="A50" s="247"/>
      <c r="B50" s="495" t="s">
        <v>149</v>
      </c>
      <c r="C50" s="495"/>
      <c r="D50" s="495"/>
      <c r="E50" s="495"/>
      <c r="I50" s="249"/>
      <c r="J50" s="250" t="s">
        <v>73</v>
      </c>
      <c r="K50" s="251" t="s">
        <v>77</v>
      </c>
      <c r="L50" s="252"/>
      <c r="N50" s="252"/>
      <c r="O50" s="250" t="s">
        <v>117</v>
      </c>
      <c r="P50" s="251" t="s">
        <v>116</v>
      </c>
      <c r="Q50" s="253" t="s">
        <v>87</v>
      </c>
      <c r="R50" s="249"/>
      <c r="S50" s="249"/>
    </row>
    <row r="51" spans="1:20" ht="13.5" thickTop="1" x14ac:dyDescent="0.2">
      <c r="A51" s="254"/>
      <c r="B51" s="161" t="s">
        <v>143</v>
      </c>
      <c r="C51" s="161"/>
      <c r="D51" s="162" t="s">
        <v>144</v>
      </c>
      <c r="E51" s="162" t="s">
        <v>145</v>
      </c>
      <c r="F51" s="233"/>
      <c r="G51" s="240"/>
      <c r="H51" s="240"/>
      <c r="I51" s="163" t="s">
        <v>118</v>
      </c>
      <c r="J51" s="416">
        <v>0</v>
      </c>
      <c r="K51" s="416">
        <v>0</v>
      </c>
      <c r="L51" s="255"/>
      <c r="N51" s="257" t="s">
        <v>123</v>
      </c>
      <c r="O51" s="420">
        <v>0</v>
      </c>
      <c r="P51" s="416">
        <v>0</v>
      </c>
      <c r="Q51" s="421">
        <v>0</v>
      </c>
    </row>
    <row r="52" spans="1:20" ht="12.75" x14ac:dyDescent="0.2">
      <c r="A52" s="254"/>
      <c r="B52" s="163" t="s">
        <v>77</v>
      </c>
      <c r="C52" s="161"/>
      <c r="D52" s="164">
        <v>6.66</v>
      </c>
      <c r="E52" s="164">
        <v>360</v>
      </c>
      <c r="F52" s="233"/>
      <c r="G52" s="258"/>
      <c r="H52" s="240"/>
      <c r="I52" s="344" t="s">
        <v>167</v>
      </c>
      <c r="J52" s="417">
        <v>0</v>
      </c>
      <c r="K52" s="417">
        <v>0</v>
      </c>
      <c r="L52" s="255"/>
      <c r="N52" s="257" t="s">
        <v>128</v>
      </c>
      <c r="O52" s="422">
        <v>0</v>
      </c>
      <c r="P52" s="417">
        <v>0</v>
      </c>
      <c r="Q52" s="423">
        <v>0</v>
      </c>
    </row>
    <row r="53" spans="1:20" ht="12.75" x14ac:dyDescent="0.2">
      <c r="A53" s="254"/>
      <c r="B53" s="163" t="s">
        <v>73</v>
      </c>
      <c r="C53" s="161"/>
      <c r="D53" s="164"/>
      <c r="E53" s="164"/>
      <c r="F53" s="233"/>
      <c r="G53" s="240"/>
      <c r="H53" s="240"/>
      <c r="I53" s="163" t="s">
        <v>121</v>
      </c>
      <c r="J53" s="171">
        <f>SUM(J9:J45)</f>
        <v>0</v>
      </c>
      <c r="K53" s="171">
        <f>SUM(K9:K45)</f>
        <v>0</v>
      </c>
      <c r="L53" s="255"/>
      <c r="N53" s="257" t="s">
        <v>124</v>
      </c>
      <c r="O53" s="410">
        <v>0</v>
      </c>
      <c r="P53" s="175">
        <f>SUM(S9:S45)</f>
        <v>0</v>
      </c>
      <c r="Q53" s="409">
        <v>0</v>
      </c>
    </row>
    <row r="54" spans="1:20" ht="12.75" x14ac:dyDescent="0.2">
      <c r="A54" s="254"/>
      <c r="B54" s="165"/>
      <c r="C54" s="163" t="s">
        <v>153</v>
      </c>
      <c r="D54" s="164">
        <v>8</v>
      </c>
      <c r="E54" s="164">
        <v>192</v>
      </c>
      <c r="F54" s="233"/>
      <c r="G54" s="240"/>
      <c r="H54" s="240"/>
      <c r="I54" s="313" t="s">
        <v>122</v>
      </c>
      <c r="J54" s="171">
        <f>J51+J52-J53</f>
        <v>0</v>
      </c>
      <c r="K54" s="171">
        <f>K51+K52-K53</f>
        <v>0</v>
      </c>
      <c r="L54" s="255"/>
      <c r="N54" s="257" t="s">
        <v>125</v>
      </c>
      <c r="O54" s="173">
        <f>SUM(L9:L45)</f>
        <v>0</v>
      </c>
      <c r="P54" s="173">
        <f>SUM(M9:M45)</f>
        <v>0</v>
      </c>
      <c r="Q54" s="173">
        <f>SUM(N9:N45)</f>
        <v>0</v>
      </c>
    </row>
    <row r="55" spans="1:20" ht="13.5" thickBot="1" x14ac:dyDescent="0.25">
      <c r="A55" s="254"/>
      <c r="B55" s="165"/>
      <c r="C55" s="163" t="s">
        <v>150</v>
      </c>
      <c r="D55" s="164">
        <v>10</v>
      </c>
      <c r="E55" s="164">
        <v>240</v>
      </c>
      <c r="F55" s="233"/>
      <c r="G55" s="240"/>
      <c r="H55" s="240"/>
      <c r="I55" s="163" t="s">
        <v>119</v>
      </c>
      <c r="J55" s="418">
        <v>0</v>
      </c>
      <c r="K55" s="419">
        <v>0</v>
      </c>
      <c r="L55" s="255"/>
      <c r="N55" s="257" t="s">
        <v>126</v>
      </c>
      <c r="O55" s="174">
        <f>(+O51-O52+O53)-O54</f>
        <v>0</v>
      </c>
      <c r="P55" s="174">
        <f>(+P51-P52+P53)-P54</f>
        <v>0</v>
      </c>
      <c r="Q55" s="174">
        <f>(+Q51-Q52+Q53)-Q54</f>
        <v>0</v>
      </c>
    </row>
    <row r="56" spans="1:20" ht="14.25" thickTop="1" thickBot="1" x14ac:dyDescent="0.25">
      <c r="A56" s="254"/>
      <c r="B56" s="166"/>
      <c r="C56" s="167" t="s">
        <v>151</v>
      </c>
      <c r="D56" s="164">
        <v>12</v>
      </c>
      <c r="E56" s="164">
        <v>288</v>
      </c>
      <c r="F56" s="233"/>
      <c r="G56" s="259"/>
      <c r="H56" s="259"/>
      <c r="I56" s="163" t="s">
        <v>120</v>
      </c>
      <c r="J56" s="172">
        <f>+J54+J55</f>
        <v>0</v>
      </c>
      <c r="K56" s="172">
        <f>+K54+K55</f>
        <v>0</v>
      </c>
      <c r="L56" s="259"/>
    </row>
    <row r="57" spans="1:20" ht="14.25" thickTop="1" x14ac:dyDescent="0.25">
      <c r="A57" s="254"/>
      <c r="B57" s="168"/>
      <c r="C57" s="169" t="s">
        <v>152</v>
      </c>
      <c r="D57" s="166">
        <v>14</v>
      </c>
      <c r="E57" s="170">
        <v>336</v>
      </c>
      <c r="F57" s="233"/>
      <c r="G57" s="259"/>
      <c r="H57" s="259"/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</row>
    <row r="58" spans="1:20" s="386" customFormat="1" ht="12.75" x14ac:dyDescent="0.2">
      <c r="A58" s="387"/>
      <c r="B58" s="361"/>
      <c r="C58" s="362"/>
      <c r="D58" s="360"/>
      <c r="E58" s="363"/>
      <c r="G58" s="389"/>
      <c r="H58" s="389"/>
      <c r="I58" s="344"/>
      <c r="J58" s="385"/>
      <c r="K58" s="385"/>
      <c r="L58" s="389"/>
      <c r="M58" s="388"/>
      <c r="N58" s="388"/>
      <c r="O58" s="388"/>
      <c r="P58" s="388"/>
      <c r="Q58" s="388"/>
      <c r="R58" s="388"/>
      <c r="S58" s="388"/>
    </row>
    <row r="59" spans="1:20" s="240" customFormat="1" ht="21.75" customHeight="1" x14ac:dyDescent="0.2">
      <c r="A59" s="506" t="s">
        <v>22</v>
      </c>
      <c r="B59" s="506"/>
      <c r="C59" s="506"/>
      <c r="D59" s="506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260"/>
    </row>
    <row r="60" spans="1:20" x14ac:dyDescent="0.2">
      <c r="A60" s="261"/>
    </row>
  </sheetData>
  <sheetProtection algorithmName="SHA-512" hashValue="pjTM5YMkLC2Ove4/58YAVSFeiwJJlXO7EnGhIIwnOpLSxVkRBH840eyCK5wL3Q2FZXbVemRrAEWr/xpI4gOrOw==" saltValue="wtVfTm3fjSFgNtf06TADiw==" spinCount="100000" sheet="1" selectLockedCells="1"/>
  <dataConsolidate/>
  <mergeCells count="32">
    <mergeCell ref="J57:Q57"/>
    <mergeCell ref="A59:S59"/>
    <mergeCell ref="A2:C3"/>
    <mergeCell ref="D2:H3"/>
    <mergeCell ref="I2:J3"/>
    <mergeCell ref="K2:L3"/>
    <mergeCell ref="A47:S47"/>
    <mergeCell ref="M6:M7"/>
    <mergeCell ref="Q6:Q7"/>
    <mergeCell ref="R6:R7"/>
    <mergeCell ref="D4:H4"/>
    <mergeCell ref="A46:H46"/>
    <mergeCell ref="R4:S4"/>
    <mergeCell ref="K4:L4"/>
    <mergeCell ref="N4:O4"/>
    <mergeCell ref="A8:H8"/>
    <mergeCell ref="A5:T5"/>
    <mergeCell ref="T6:T7"/>
    <mergeCell ref="U6:U7"/>
    <mergeCell ref="V6:V7"/>
    <mergeCell ref="B50:E50"/>
    <mergeCell ref="A6:A7"/>
    <mergeCell ref="S6:S7"/>
    <mergeCell ref="O6:O7"/>
    <mergeCell ref="P6:P7"/>
    <mergeCell ref="B6:B7"/>
    <mergeCell ref="C6:H6"/>
    <mergeCell ref="I6:I7"/>
    <mergeCell ref="J6:J7"/>
    <mergeCell ref="K6:K7"/>
    <mergeCell ref="L6:L7"/>
    <mergeCell ref="N6:N7"/>
  </mergeCells>
  <phoneticPr fontId="3" type="noConversion"/>
  <printOptions horizontalCentered="1" verticalCentered="1"/>
  <pageMargins left="0.25" right="0.25" top="0.19" bottom="0.34" header="0.17" footer="0.3"/>
  <pageSetup scale="68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5" zoomScaleNormal="100" workbookViewId="0">
      <selection activeCell="C44" sqref="C44"/>
    </sheetView>
  </sheetViews>
  <sheetFormatPr defaultColWidth="7.140625" defaultRowHeight="12.75" x14ac:dyDescent="0.25"/>
  <cols>
    <col min="1" max="1" width="5.28515625" style="20" customWidth="1"/>
    <col min="2" max="2" width="5.85546875" style="21" customWidth="1"/>
    <col min="3" max="8" width="7.140625" style="22" customWidth="1"/>
    <col min="9" max="9" width="8.7109375" style="22" customWidth="1"/>
    <col min="10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2.710937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46</v>
      </c>
      <c r="O4" s="555"/>
      <c r="P4" s="10" t="s">
        <v>11</v>
      </c>
      <c r="Q4" s="38">
        <f>JANUARY!Q4</f>
        <v>2022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137</v>
      </c>
      <c r="B8" s="559"/>
      <c r="C8" s="559"/>
      <c r="D8" s="559"/>
      <c r="E8" s="560"/>
      <c r="F8" s="561"/>
      <c r="G8" s="562"/>
      <c r="H8" s="563"/>
      <c r="I8" s="468">
        <f>MARCH!I46</f>
        <v>0</v>
      </c>
      <c r="J8" s="468">
        <f>MARCH!J46</f>
        <v>0</v>
      </c>
      <c r="K8" s="468">
        <f>MARCH!K46</f>
        <v>0</v>
      </c>
      <c r="L8" s="468">
        <f>MARCH!L46</f>
        <v>0</v>
      </c>
      <c r="M8" s="468">
        <f>MARCH!M46</f>
        <v>0</v>
      </c>
      <c r="N8" s="468">
        <f>MARCH!N46</f>
        <v>0</v>
      </c>
      <c r="O8" s="468">
        <f>MARCH!O46</f>
        <v>0</v>
      </c>
      <c r="P8" s="468">
        <f>MARCH!P46</f>
        <v>0</v>
      </c>
      <c r="Q8" s="468">
        <f>MARCH!Q46</f>
        <v>0</v>
      </c>
      <c r="R8" s="469"/>
      <c r="S8" s="470"/>
      <c r="T8" s="471">
        <f>MARCH!T46</f>
        <v>0</v>
      </c>
      <c r="U8" s="472">
        <f>MARCH!U46</f>
        <v>0</v>
      </c>
      <c r="V8" s="462"/>
    </row>
    <row r="9" spans="1:33" s="4" customFormat="1" ht="12.2" customHeight="1" x14ac:dyDescent="0.2">
      <c r="A9" s="42"/>
      <c r="B9" s="43" t="s">
        <v>25</v>
      </c>
      <c r="C9" s="314"/>
      <c r="D9" s="314"/>
      <c r="E9" s="314"/>
      <c r="F9" s="314"/>
      <c r="G9" s="314"/>
      <c r="H9" s="314"/>
      <c r="I9" s="44">
        <f t="shared" ref="I9:I45" si="0">(H9-G9+F9-E9+D9-C9)*24</f>
        <v>0</v>
      </c>
      <c r="J9" s="320"/>
      <c r="K9" s="320"/>
      <c r="L9" s="320"/>
      <c r="M9" s="320"/>
      <c r="N9" s="321"/>
      <c r="O9" s="320"/>
      <c r="P9" s="320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/>
      <c r="B10" s="43" t="s">
        <v>26</v>
      </c>
      <c r="C10" s="314"/>
      <c r="D10" s="314"/>
      <c r="E10" s="314"/>
      <c r="F10" s="314"/>
      <c r="G10" s="314"/>
      <c r="H10" s="314"/>
      <c r="I10" s="44">
        <f t="shared" si="0"/>
        <v>0</v>
      </c>
      <c r="J10" s="320"/>
      <c r="K10" s="320"/>
      <c r="L10" s="320"/>
      <c r="M10" s="320"/>
      <c r="N10" s="321"/>
      <c r="O10" s="320"/>
      <c r="P10" s="320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/>
      <c r="B11" s="43" t="s">
        <v>27</v>
      </c>
      <c r="C11" s="330"/>
      <c r="D11" s="330"/>
      <c r="E11" s="330"/>
      <c r="F11" s="330"/>
      <c r="G11" s="330"/>
      <c r="H11" s="330"/>
      <c r="I11" s="44">
        <f t="shared" si="0"/>
        <v>0</v>
      </c>
      <c r="J11" s="334"/>
      <c r="K11" s="334"/>
      <c r="L11" s="334"/>
      <c r="M11" s="334"/>
      <c r="N11" s="335"/>
      <c r="O11" s="334"/>
      <c r="P11" s="334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/>
      <c r="B12" s="43" t="s">
        <v>28</v>
      </c>
      <c r="C12" s="330"/>
      <c r="D12" s="330"/>
      <c r="E12" s="330"/>
      <c r="F12" s="330"/>
      <c r="G12" s="330"/>
      <c r="H12" s="330"/>
      <c r="I12" s="44">
        <f t="shared" si="0"/>
        <v>0</v>
      </c>
      <c r="J12" s="334"/>
      <c r="K12" s="334"/>
      <c r="L12" s="334"/>
      <c r="M12" s="334"/>
      <c r="N12" s="335"/>
      <c r="O12" s="334"/>
      <c r="P12" s="334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/>
      <c r="B13" s="43" t="s">
        <v>29</v>
      </c>
      <c r="C13" s="330"/>
      <c r="D13" s="330"/>
      <c r="E13" s="330"/>
      <c r="F13" s="330"/>
      <c r="G13" s="330"/>
      <c r="H13" s="330"/>
      <c r="I13" s="44">
        <f t="shared" si="0"/>
        <v>0</v>
      </c>
      <c r="J13" s="334"/>
      <c r="K13" s="334"/>
      <c r="L13" s="334"/>
      <c r="M13" s="334"/>
      <c r="N13" s="336"/>
      <c r="O13" s="334"/>
      <c r="P13" s="334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/>
      <c r="B14" s="43" t="s">
        <v>30</v>
      </c>
      <c r="C14" s="330"/>
      <c r="D14" s="330"/>
      <c r="E14" s="330"/>
      <c r="F14" s="330"/>
      <c r="G14" s="330"/>
      <c r="H14" s="330"/>
      <c r="I14" s="44">
        <f t="shared" si="0"/>
        <v>0</v>
      </c>
      <c r="J14" s="334"/>
      <c r="K14" s="334"/>
      <c r="L14" s="334"/>
      <c r="M14" s="334"/>
      <c r="N14" s="337"/>
      <c r="O14" s="334"/>
      <c r="P14" s="334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1</v>
      </c>
      <c r="B15" s="57" t="s">
        <v>31</v>
      </c>
      <c r="C15" s="331"/>
      <c r="D15" s="331"/>
      <c r="E15" s="331"/>
      <c r="F15" s="331"/>
      <c r="G15" s="331"/>
      <c r="H15" s="331"/>
      <c r="I15" s="58">
        <f t="shared" si="0"/>
        <v>0</v>
      </c>
      <c r="J15" s="339"/>
      <c r="K15" s="339"/>
      <c r="L15" s="339"/>
      <c r="M15" s="339"/>
      <c r="N15" s="339"/>
      <c r="O15" s="339"/>
      <c r="P15" s="339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2</v>
      </c>
      <c r="B16" s="52" t="s">
        <v>25</v>
      </c>
      <c r="C16" s="332"/>
      <c r="D16" s="332"/>
      <c r="E16" s="332"/>
      <c r="F16" s="332"/>
      <c r="G16" s="332"/>
      <c r="H16" s="332"/>
      <c r="I16" s="53">
        <f t="shared" si="0"/>
        <v>0</v>
      </c>
      <c r="J16" s="340"/>
      <c r="K16" s="340"/>
      <c r="L16" s="340"/>
      <c r="M16" s="340"/>
      <c r="N16" s="340"/>
      <c r="O16" s="340"/>
      <c r="P16" s="340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3</v>
      </c>
      <c r="B17" s="43" t="s">
        <v>26</v>
      </c>
      <c r="C17" s="330"/>
      <c r="D17" s="330"/>
      <c r="E17" s="330"/>
      <c r="F17" s="330"/>
      <c r="G17" s="330"/>
      <c r="H17" s="330"/>
      <c r="I17" s="44">
        <f t="shared" si="0"/>
        <v>0</v>
      </c>
      <c r="J17" s="334"/>
      <c r="K17" s="334"/>
      <c r="L17" s="334"/>
      <c r="M17" s="334"/>
      <c r="N17" s="334"/>
      <c r="O17" s="334"/>
      <c r="P17" s="334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4</v>
      </c>
      <c r="B18" s="43" t="s">
        <v>27</v>
      </c>
      <c r="C18" s="330"/>
      <c r="D18" s="330"/>
      <c r="E18" s="333"/>
      <c r="F18" s="330"/>
      <c r="G18" s="330"/>
      <c r="H18" s="330"/>
      <c r="I18" s="44">
        <f t="shared" si="0"/>
        <v>0</v>
      </c>
      <c r="J18" s="334"/>
      <c r="K18" s="334"/>
      <c r="L18" s="334"/>
      <c r="M18" s="334"/>
      <c r="N18" s="334"/>
      <c r="O18" s="334"/>
      <c r="P18" s="334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5</v>
      </c>
      <c r="B19" s="43" t="s">
        <v>28</v>
      </c>
      <c r="C19" s="330"/>
      <c r="D19" s="330"/>
      <c r="E19" s="330"/>
      <c r="F19" s="330"/>
      <c r="G19" s="330"/>
      <c r="H19" s="330"/>
      <c r="I19" s="44">
        <f t="shared" si="0"/>
        <v>0</v>
      </c>
      <c r="J19" s="334"/>
      <c r="K19" s="334"/>
      <c r="L19" s="334"/>
      <c r="M19" s="334"/>
      <c r="N19" s="334"/>
      <c r="O19" s="334"/>
      <c r="P19" s="334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6</v>
      </c>
      <c r="B20" s="43" t="s">
        <v>29</v>
      </c>
      <c r="C20" s="330"/>
      <c r="D20" s="330"/>
      <c r="E20" s="330"/>
      <c r="F20" s="330"/>
      <c r="G20" s="330"/>
      <c r="H20" s="330"/>
      <c r="I20" s="44">
        <f t="shared" si="0"/>
        <v>0</v>
      </c>
      <c r="J20" s="334"/>
      <c r="K20" s="334"/>
      <c r="L20" s="334"/>
      <c r="M20" s="334"/>
      <c r="N20" s="341"/>
      <c r="O20" s="334"/>
      <c r="P20" s="334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7</v>
      </c>
      <c r="B21" s="43" t="s">
        <v>30</v>
      </c>
      <c r="C21" s="330"/>
      <c r="D21" s="330"/>
      <c r="E21" s="330"/>
      <c r="F21" s="330"/>
      <c r="G21" s="330"/>
      <c r="H21" s="330"/>
      <c r="I21" s="44">
        <f t="shared" si="0"/>
        <v>0</v>
      </c>
      <c r="J21" s="334"/>
      <c r="K21" s="334"/>
      <c r="L21" s="334"/>
      <c r="M21" s="334"/>
      <c r="N21" s="334"/>
      <c r="O21" s="334"/>
      <c r="P21" s="334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8</v>
      </c>
      <c r="B22" s="57" t="s">
        <v>31</v>
      </c>
      <c r="C22" s="331"/>
      <c r="D22" s="331"/>
      <c r="E22" s="331"/>
      <c r="F22" s="331"/>
      <c r="G22" s="331"/>
      <c r="H22" s="331"/>
      <c r="I22" s="58">
        <f t="shared" si="0"/>
        <v>0</v>
      </c>
      <c r="J22" s="339"/>
      <c r="K22" s="339"/>
      <c r="L22" s="339"/>
      <c r="M22" s="339"/>
      <c r="N22" s="339"/>
      <c r="O22" s="339"/>
      <c r="P22" s="339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9</v>
      </c>
      <c r="B23" s="52" t="s">
        <v>25</v>
      </c>
      <c r="C23" s="332"/>
      <c r="D23" s="332"/>
      <c r="E23" s="332"/>
      <c r="F23" s="332"/>
      <c r="G23" s="332"/>
      <c r="H23" s="332"/>
      <c r="I23" s="53">
        <f t="shared" si="0"/>
        <v>0</v>
      </c>
      <c r="J23" s="340"/>
      <c r="K23" s="340"/>
      <c r="L23" s="340"/>
      <c r="M23" s="340"/>
      <c r="N23" s="340"/>
      <c r="O23" s="340"/>
      <c r="P23" s="340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10</v>
      </c>
      <c r="B24" s="43" t="s">
        <v>26</v>
      </c>
      <c r="C24" s="330"/>
      <c r="D24" s="330"/>
      <c r="E24" s="330"/>
      <c r="F24" s="330"/>
      <c r="G24" s="330"/>
      <c r="H24" s="330"/>
      <c r="I24" s="44">
        <f t="shared" si="0"/>
        <v>0</v>
      </c>
      <c r="J24" s="334"/>
      <c r="K24" s="334"/>
      <c r="L24" s="334"/>
      <c r="M24" s="334"/>
      <c r="N24" s="334"/>
      <c r="O24" s="334"/>
      <c r="P24" s="334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11</v>
      </c>
      <c r="B25" s="43" t="s">
        <v>27</v>
      </c>
      <c r="C25" s="330"/>
      <c r="D25" s="330"/>
      <c r="E25" s="333"/>
      <c r="F25" s="330"/>
      <c r="G25" s="330"/>
      <c r="H25" s="330"/>
      <c r="I25" s="44">
        <f t="shared" si="0"/>
        <v>0</v>
      </c>
      <c r="J25" s="334"/>
      <c r="K25" s="334"/>
      <c r="L25" s="334"/>
      <c r="M25" s="334"/>
      <c r="N25" s="334"/>
      <c r="O25" s="334"/>
      <c r="P25" s="334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12</v>
      </c>
      <c r="B26" s="43" t="s">
        <v>28</v>
      </c>
      <c r="C26" s="330"/>
      <c r="D26" s="330"/>
      <c r="E26" s="330"/>
      <c r="F26" s="330"/>
      <c r="G26" s="330"/>
      <c r="H26" s="330"/>
      <c r="I26" s="44">
        <f t="shared" si="0"/>
        <v>0</v>
      </c>
      <c r="J26" s="334"/>
      <c r="K26" s="334"/>
      <c r="L26" s="334"/>
      <c r="M26" s="334"/>
      <c r="N26" s="334"/>
      <c r="O26" s="334"/>
      <c r="P26" s="334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13</v>
      </c>
      <c r="B27" s="43" t="s">
        <v>29</v>
      </c>
      <c r="C27" s="330"/>
      <c r="D27" s="330"/>
      <c r="E27" s="330"/>
      <c r="F27" s="330"/>
      <c r="G27" s="330"/>
      <c r="H27" s="330"/>
      <c r="I27" s="44">
        <f t="shared" si="0"/>
        <v>0</v>
      </c>
      <c r="J27" s="334"/>
      <c r="K27" s="334"/>
      <c r="L27" s="334"/>
      <c r="M27" s="334"/>
      <c r="N27" s="341"/>
      <c r="O27" s="334"/>
      <c r="P27" s="334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14</v>
      </c>
      <c r="B28" s="43" t="s">
        <v>30</v>
      </c>
      <c r="C28" s="330"/>
      <c r="D28" s="330"/>
      <c r="E28" s="330"/>
      <c r="F28" s="330"/>
      <c r="G28" s="330"/>
      <c r="H28" s="330"/>
      <c r="I28" s="44">
        <f t="shared" si="0"/>
        <v>0</v>
      </c>
      <c r="J28" s="334"/>
      <c r="K28" s="334"/>
      <c r="L28" s="334"/>
      <c r="M28" s="334"/>
      <c r="N28" s="334"/>
      <c r="O28" s="334"/>
      <c r="P28" s="334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15</v>
      </c>
      <c r="B29" s="57" t="s">
        <v>31</v>
      </c>
      <c r="C29" s="331"/>
      <c r="D29" s="331"/>
      <c r="E29" s="331"/>
      <c r="F29" s="331"/>
      <c r="G29" s="331"/>
      <c r="H29" s="331"/>
      <c r="I29" s="58">
        <f t="shared" si="0"/>
        <v>0</v>
      </c>
      <c r="J29" s="339"/>
      <c r="K29" s="339"/>
      <c r="L29" s="339"/>
      <c r="M29" s="339"/>
      <c r="N29" s="339"/>
      <c r="O29" s="339"/>
      <c r="P29" s="339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16</v>
      </c>
      <c r="B30" s="52" t="s">
        <v>25</v>
      </c>
      <c r="C30" s="332"/>
      <c r="D30" s="332"/>
      <c r="E30" s="332"/>
      <c r="F30" s="332"/>
      <c r="G30" s="332"/>
      <c r="H30" s="332"/>
      <c r="I30" s="53">
        <f t="shared" si="0"/>
        <v>0</v>
      </c>
      <c r="J30" s="340"/>
      <c r="K30" s="340"/>
      <c r="L30" s="340"/>
      <c r="M30" s="340"/>
      <c r="N30" s="340"/>
      <c r="O30" s="340"/>
      <c r="P30" s="340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17</v>
      </c>
      <c r="B31" s="43" t="s">
        <v>26</v>
      </c>
      <c r="C31" s="330"/>
      <c r="D31" s="330"/>
      <c r="E31" s="330"/>
      <c r="F31" s="330"/>
      <c r="G31" s="330"/>
      <c r="H31" s="330"/>
      <c r="I31" s="44">
        <f t="shared" si="0"/>
        <v>0</v>
      </c>
      <c r="J31" s="334"/>
      <c r="K31" s="334"/>
      <c r="L31" s="334"/>
      <c r="M31" s="334"/>
      <c r="N31" s="334"/>
      <c r="O31" s="334"/>
      <c r="P31" s="334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18</v>
      </c>
      <c r="B32" s="43" t="s">
        <v>27</v>
      </c>
      <c r="C32" s="330"/>
      <c r="D32" s="330"/>
      <c r="E32" s="330"/>
      <c r="F32" s="330"/>
      <c r="G32" s="330"/>
      <c r="H32" s="330"/>
      <c r="I32" s="44">
        <f t="shared" si="0"/>
        <v>0</v>
      </c>
      <c r="J32" s="334"/>
      <c r="K32" s="334"/>
      <c r="L32" s="334"/>
      <c r="M32" s="334"/>
      <c r="N32" s="334"/>
      <c r="O32" s="334"/>
      <c r="P32" s="334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19</v>
      </c>
      <c r="B33" s="43" t="s">
        <v>28</v>
      </c>
      <c r="C33" s="330"/>
      <c r="D33" s="330"/>
      <c r="E33" s="330"/>
      <c r="F33" s="330"/>
      <c r="G33" s="330"/>
      <c r="H33" s="330"/>
      <c r="I33" s="44">
        <f t="shared" si="0"/>
        <v>0</v>
      </c>
      <c r="J33" s="334"/>
      <c r="K33" s="334"/>
      <c r="L33" s="334"/>
      <c r="M33" s="334"/>
      <c r="N33" s="334"/>
      <c r="O33" s="334"/>
      <c r="P33" s="334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20</v>
      </c>
      <c r="B34" s="43" t="s">
        <v>29</v>
      </c>
      <c r="C34" s="330"/>
      <c r="D34" s="330"/>
      <c r="E34" s="330"/>
      <c r="F34" s="330"/>
      <c r="G34" s="330"/>
      <c r="H34" s="330"/>
      <c r="I34" s="44">
        <f t="shared" si="0"/>
        <v>0</v>
      </c>
      <c r="J34" s="334"/>
      <c r="K34" s="334"/>
      <c r="L34" s="334"/>
      <c r="M34" s="334"/>
      <c r="N34" s="341"/>
      <c r="O34" s="341"/>
      <c r="P34" s="34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21</v>
      </c>
      <c r="B35" s="43" t="s">
        <v>30</v>
      </c>
      <c r="C35" s="330"/>
      <c r="D35" s="330"/>
      <c r="E35" s="330"/>
      <c r="F35" s="330"/>
      <c r="G35" s="330"/>
      <c r="H35" s="330"/>
      <c r="I35" s="44">
        <f t="shared" si="0"/>
        <v>0</v>
      </c>
      <c r="J35" s="334"/>
      <c r="K35" s="334"/>
      <c r="L35" s="334"/>
      <c r="M35" s="334"/>
      <c r="N35" s="334"/>
      <c r="O35" s="334"/>
      <c r="P35" s="334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22</v>
      </c>
      <c r="B36" s="57" t="s">
        <v>31</v>
      </c>
      <c r="C36" s="331"/>
      <c r="D36" s="331"/>
      <c r="E36" s="331"/>
      <c r="F36" s="331"/>
      <c r="G36" s="331"/>
      <c r="H36" s="331"/>
      <c r="I36" s="58">
        <f t="shared" si="0"/>
        <v>0</v>
      </c>
      <c r="J36" s="339"/>
      <c r="K36" s="339"/>
      <c r="L36" s="339"/>
      <c r="M36" s="339"/>
      <c r="N36" s="339"/>
      <c r="O36" s="339"/>
      <c r="P36" s="339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23</v>
      </c>
      <c r="B37" s="52" t="s">
        <v>25</v>
      </c>
      <c r="C37" s="314"/>
      <c r="D37" s="314"/>
      <c r="E37" s="314"/>
      <c r="F37" s="314"/>
      <c r="G37" s="314"/>
      <c r="H37" s="314"/>
      <c r="I37" s="53">
        <f t="shared" si="0"/>
        <v>0</v>
      </c>
      <c r="J37" s="323"/>
      <c r="K37" s="323"/>
      <c r="L37" s="323"/>
      <c r="M37" s="323"/>
      <c r="N37" s="323"/>
      <c r="O37" s="323"/>
      <c r="P37" s="323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24</v>
      </c>
      <c r="B38" s="43" t="s">
        <v>26</v>
      </c>
      <c r="C38" s="314"/>
      <c r="D38" s="314"/>
      <c r="E38" s="314"/>
      <c r="F38" s="314"/>
      <c r="G38" s="314"/>
      <c r="H38" s="314"/>
      <c r="I38" s="44">
        <f t="shared" si="0"/>
        <v>0</v>
      </c>
      <c r="J38" s="320"/>
      <c r="K38" s="320"/>
      <c r="L38" s="320"/>
      <c r="M38" s="320"/>
      <c r="N38" s="320"/>
      <c r="O38" s="320"/>
      <c r="P38" s="320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25</v>
      </c>
      <c r="B39" s="43" t="s">
        <v>27</v>
      </c>
      <c r="C39" s="314"/>
      <c r="D39" s="314"/>
      <c r="E39" s="317"/>
      <c r="F39" s="314"/>
      <c r="G39" s="314"/>
      <c r="H39" s="314"/>
      <c r="I39" s="44">
        <f t="shared" si="0"/>
        <v>0</v>
      </c>
      <c r="J39" s="320"/>
      <c r="K39" s="320"/>
      <c r="L39" s="320"/>
      <c r="M39" s="320"/>
      <c r="N39" s="320"/>
      <c r="O39" s="320"/>
      <c r="P39" s="320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>
        <v>26</v>
      </c>
      <c r="B40" s="43" t="s">
        <v>28</v>
      </c>
      <c r="C40" s="314"/>
      <c r="D40" s="314"/>
      <c r="E40" s="314"/>
      <c r="F40" s="314"/>
      <c r="G40" s="314"/>
      <c r="H40" s="314"/>
      <c r="I40" s="44">
        <f t="shared" si="0"/>
        <v>0</v>
      </c>
      <c r="J40" s="320"/>
      <c r="K40" s="320"/>
      <c r="L40" s="320"/>
      <c r="M40" s="320"/>
      <c r="N40" s="320"/>
      <c r="O40" s="320"/>
      <c r="P40" s="320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>
        <v>27</v>
      </c>
      <c r="B41" s="43" t="s">
        <v>29</v>
      </c>
      <c r="C41" s="314"/>
      <c r="D41" s="314"/>
      <c r="E41" s="314"/>
      <c r="F41" s="314"/>
      <c r="G41" s="314"/>
      <c r="H41" s="314"/>
      <c r="I41" s="44">
        <f t="shared" si="0"/>
        <v>0</v>
      </c>
      <c r="J41" s="320"/>
      <c r="K41" s="320"/>
      <c r="L41" s="320"/>
      <c r="M41" s="320"/>
      <c r="N41" s="324"/>
      <c r="O41" s="320"/>
      <c r="P41" s="320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>
        <v>28</v>
      </c>
      <c r="B42" s="46" t="s">
        <v>30</v>
      </c>
      <c r="C42" s="314"/>
      <c r="D42" s="314"/>
      <c r="E42" s="318"/>
      <c r="F42" s="318"/>
      <c r="G42" s="318"/>
      <c r="H42" s="314"/>
      <c r="I42" s="47">
        <f t="shared" si="0"/>
        <v>0</v>
      </c>
      <c r="J42" s="321"/>
      <c r="K42" s="321"/>
      <c r="L42" s="321"/>
      <c r="M42" s="321"/>
      <c r="N42" s="321"/>
      <c r="O42" s="321"/>
      <c r="P42" s="321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>
        <v>29</v>
      </c>
      <c r="B43" s="57" t="s">
        <v>31</v>
      </c>
      <c r="C43" s="315"/>
      <c r="D43" s="315"/>
      <c r="E43" s="315"/>
      <c r="F43" s="315"/>
      <c r="G43" s="315"/>
      <c r="H43" s="315"/>
      <c r="I43" s="58">
        <f t="shared" si="0"/>
        <v>0</v>
      </c>
      <c r="J43" s="322"/>
      <c r="K43" s="322"/>
      <c r="L43" s="322"/>
      <c r="M43" s="322"/>
      <c r="N43" s="322"/>
      <c r="O43" s="322"/>
      <c r="P43" s="322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>
        <v>30</v>
      </c>
      <c r="B44" s="52" t="s">
        <v>25</v>
      </c>
      <c r="C44" s="316"/>
      <c r="D44" s="316"/>
      <c r="E44" s="319"/>
      <c r="F44" s="319"/>
      <c r="G44" s="319"/>
      <c r="H44" s="319"/>
      <c r="I44" s="61">
        <f t="shared" si="0"/>
        <v>0</v>
      </c>
      <c r="J44" s="325"/>
      <c r="K44" s="325"/>
      <c r="L44" s="325"/>
      <c r="M44" s="325"/>
      <c r="N44" s="325"/>
      <c r="O44" s="325"/>
      <c r="P44" s="325"/>
      <c r="Q44" s="62">
        <f t="shared" si="1"/>
        <v>0</v>
      </c>
      <c r="R44" s="467"/>
      <c r="S44" s="442"/>
      <c r="T44" s="428"/>
      <c r="U44" s="439"/>
      <c r="V44" s="436"/>
    </row>
    <row r="45" spans="1:22" s="4" customFormat="1" x14ac:dyDescent="0.2">
      <c r="A45" s="50" t="s">
        <v>1</v>
      </c>
      <c r="B45" s="43" t="s">
        <v>26</v>
      </c>
      <c r="C45" s="314"/>
      <c r="D45" s="314"/>
      <c r="E45" s="318"/>
      <c r="F45" s="318"/>
      <c r="G45" s="318"/>
      <c r="H45" s="318"/>
      <c r="I45" s="47">
        <f t="shared" si="0"/>
        <v>0</v>
      </c>
      <c r="J45" s="321"/>
      <c r="K45" s="321"/>
      <c r="L45" s="321"/>
      <c r="M45" s="321"/>
      <c r="N45" s="321"/>
      <c r="O45" s="321"/>
      <c r="P45" s="321"/>
      <c r="Q45" s="48">
        <f t="shared" si="1"/>
        <v>0</v>
      </c>
      <c r="R45" s="432">
        <f>SUM(Q44:Q45)</f>
        <v>0</v>
      </c>
      <c r="S45" s="443"/>
      <c r="T45" s="429"/>
      <c r="U45" s="440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44">
        <f>SUM(S8:S45)</f>
        <v>0</v>
      </c>
      <c r="T46" s="430">
        <f t="shared" ref="T46:U46" si="3">IF(SUM($A44:$A45)&gt;0,SUM(T44:T45),SUM(T37:T43))</f>
        <v>0</v>
      </c>
      <c r="U46" s="441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MARCH!J56</f>
        <v>0</v>
      </c>
      <c r="K51" s="96">
        <f>MARCH!K56</f>
        <v>0</v>
      </c>
      <c r="L51" s="72"/>
      <c r="N51" s="72" t="s">
        <v>123</v>
      </c>
      <c r="O51" s="100">
        <f>MARCH!O55</f>
        <v>0</v>
      </c>
      <c r="P51" s="100">
        <f>MARCH!P55</f>
        <v>0</v>
      </c>
      <c r="Q51" s="100">
        <f>MARCH!Q55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99">
        <f>MARCH!J55</f>
        <v>0</v>
      </c>
      <c r="K55" s="299">
        <f>MARCH!K55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4.25" customHeight="1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G56" s="88"/>
      <c r="H56" s="88"/>
      <c r="I56" s="36" t="s">
        <v>120</v>
      </c>
      <c r="J56" s="97">
        <f>+J54+J55</f>
        <v>0</v>
      </c>
      <c r="K56" s="97">
        <f>+K54+K55</f>
        <v>0</v>
      </c>
      <c r="L56" s="88"/>
      <c r="M56" s="89"/>
      <c r="N56" s="89"/>
      <c r="O56" s="89"/>
      <c r="P56" s="89"/>
      <c r="Q56" s="89"/>
      <c r="R56" s="89"/>
      <c r="S56" s="89"/>
    </row>
    <row r="57" spans="1:20" s="81" customFormat="1" ht="14.25" customHeight="1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6"/>
    </row>
    <row r="58" spans="1:20" s="350" customFormat="1" ht="14.25" customHeight="1" x14ac:dyDescent="0.25">
      <c r="A58" s="353"/>
      <c r="B58" s="358"/>
      <c r="C58" s="357"/>
      <c r="D58" s="355"/>
      <c r="E58" s="348"/>
      <c r="I58" s="344"/>
      <c r="Q58" s="343"/>
      <c r="T58" s="35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6BNFJcwHWgSMPQvbK97WVxgZzPk9xdhAN/BSpQkodioH9jsJp7/rLSvbCiu0mcA+a2QdxheQue3CcUGkZIyUCQ==" saltValue="iAfOzIoBe1/aveH6YQ8t8w==" spinCount="100000" sheet="1" selectLockedCells="1"/>
  <mergeCells count="33">
    <mergeCell ref="N4:O4"/>
    <mergeCell ref="R4:S4"/>
    <mergeCell ref="A8:E8"/>
    <mergeCell ref="A2:C3"/>
    <mergeCell ref="D2:H3"/>
    <mergeCell ref="I2:J3"/>
    <mergeCell ref="K2:L3"/>
    <mergeCell ref="D4:H4"/>
    <mergeCell ref="K4:L4"/>
    <mergeCell ref="C6:H6"/>
    <mergeCell ref="A5:T5"/>
    <mergeCell ref="A6:A7"/>
    <mergeCell ref="B6:B7"/>
    <mergeCell ref="M6:M7"/>
    <mergeCell ref="S6:S7"/>
    <mergeCell ref="O6:O7"/>
    <mergeCell ref="A59:S59"/>
    <mergeCell ref="A47:S47"/>
    <mergeCell ref="A46:H46"/>
    <mergeCell ref="N6:N7"/>
    <mergeCell ref="Q6:Q7"/>
    <mergeCell ref="R6:R7"/>
    <mergeCell ref="F8:H8"/>
    <mergeCell ref="K6:K7"/>
    <mergeCell ref="L6:L7"/>
    <mergeCell ref="B50:E50"/>
    <mergeCell ref="J57:Q57"/>
    <mergeCell ref="T6:T7"/>
    <mergeCell ref="U6:U7"/>
    <mergeCell ref="V6:V7"/>
    <mergeCell ref="P6:P7"/>
    <mergeCell ref="I6:I7"/>
    <mergeCell ref="J6:J7"/>
  </mergeCells>
  <phoneticPr fontId="3" type="noConversion"/>
  <printOptions horizontalCentered="1" verticalCentered="1"/>
  <pageMargins left="0.25" right="0.25" top="0.21" bottom="0.21" header="0" footer="0"/>
  <pageSetup scale="67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5" zoomScaleNormal="100" workbookViewId="0">
      <selection activeCell="C45" sqref="C45"/>
    </sheetView>
  </sheetViews>
  <sheetFormatPr defaultColWidth="7.140625" defaultRowHeight="12.75" x14ac:dyDescent="0.25"/>
  <cols>
    <col min="1" max="1" width="5.28515625" style="20" customWidth="1"/>
    <col min="2" max="2" width="5.28515625" style="21" customWidth="1"/>
    <col min="3" max="8" width="7.140625" style="22" customWidth="1"/>
    <col min="9" max="9" width="8.28515625" style="22" customWidth="1"/>
    <col min="10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11.85546875" style="23" customWidth="1"/>
    <col min="22" max="22" width="17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47</v>
      </c>
      <c r="O4" s="555"/>
      <c r="P4" s="10" t="s">
        <v>11</v>
      </c>
      <c r="Q4" s="38">
        <f>JANUARY!Q4</f>
        <v>2022</v>
      </c>
      <c r="R4" s="556" t="s">
        <v>115</v>
      </c>
      <c r="S4" s="557"/>
      <c r="T4" s="301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138</v>
      </c>
      <c r="B8" s="559"/>
      <c r="C8" s="559"/>
      <c r="D8" s="559"/>
      <c r="E8" s="560"/>
      <c r="F8" s="561"/>
      <c r="G8" s="562"/>
      <c r="H8" s="563"/>
      <c r="I8" s="468">
        <f>APRIL!I46</f>
        <v>0</v>
      </c>
      <c r="J8" s="468">
        <f>APRIL!J46</f>
        <v>0</v>
      </c>
      <c r="K8" s="468">
        <f>APRIL!K46</f>
        <v>0</v>
      </c>
      <c r="L8" s="468">
        <f>APRIL!L46</f>
        <v>0</v>
      </c>
      <c r="M8" s="468">
        <f>APRIL!M46</f>
        <v>0</v>
      </c>
      <c r="N8" s="468">
        <f>APRIL!N46</f>
        <v>0</v>
      </c>
      <c r="O8" s="468">
        <f>APRIL!O46</f>
        <v>0</v>
      </c>
      <c r="P8" s="468">
        <f>APRIL!P46</f>
        <v>0</v>
      </c>
      <c r="Q8" s="468">
        <f>APRIL!Q46</f>
        <v>0</v>
      </c>
      <c r="R8" s="469"/>
      <c r="S8" s="470"/>
      <c r="T8" s="471">
        <f>APRIL!T46</f>
        <v>0</v>
      </c>
      <c r="U8" s="472">
        <f>APRIL!U46</f>
        <v>0</v>
      </c>
      <c r="V8" s="462"/>
    </row>
    <row r="9" spans="1:33" s="4" customFormat="1" ht="12.2" customHeight="1" x14ac:dyDescent="0.2">
      <c r="A9" s="42"/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>
        <v>1</v>
      </c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>
        <v>2</v>
      </c>
      <c r="B11" s="43" t="s">
        <v>27</v>
      </c>
      <c r="C11" s="189"/>
      <c r="D11" s="189"/>
      <c r="E11" s="189"/>
      <c r="F11" s="189"/>
      <c r="G11" s="189"/>
      <c r="H11" s="189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>
        <v>3</v>
      </c>
      <c r="B12" s="43" t="s">
        <v>28</v>
      </c>
      <c r="C12" s="189"/>
      <c r="D12" s="189"/>
      <c r="E12" s="189"/>
      <c r="F12" s="189"/>
      <c r="G12" s="189"/>
      <c r="H12" s="189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>
        <v>4</v>
      </c>
      <c r="B13" s="43" t="s">
        <v>29</v>
      </c>
      <c r="C13" s="314"/>
      <c r="D13" s="314"/>
      <c r="E13" s="314"/>
      <c r="F13" s="314"/>
      <c r="G13" s="314"/>
      <c r="H13" s="314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>
        <v>5</v>
      </c>
      <c r="B14" s="43" t="s">
        <v>30</v>
      </c>
      <c r="C14" s="314"/>
      <c r="D14" s="314"/>
      <c r="E14" s="314"/>
      <c r="F14" s="314"/>
      <c r="G14" s="314"/>
      <c r="H14" s="314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6</v>
      </c>
      <c r="B15" s="57" t="s">
        <v>31</v>
      </c>
      <c r="C15" s="315"/>
      <c r="D15" s="315"/>
      <c r="E15" s="315"/>
      <c r="F15" s="315"/>
      <c r="G15" s="315"/>
      <c r="H15" s="315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7</v>
      </c>
      <c r="B16" s="52" t="s">
        <v>25</v>
      </c>
      <c r="C16" s="316"/>
      <c r="D16" s="316"/>
      <c r="E16" s="316"/>
      <c r="F16" s="316"/>
      <c r="G16" s="316"/>
      <c r="H16" s="316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8</v>
      </c>
      <c r="B17" s="43" t="s">
        <v>26</v>
      </c>
      <c r="C17" s="314"/>
      <c r="D17" s="314"/>
      <c r="E17" s="314"/>
      <c r="F17" s="314"/>
      <c r="G17" s="314"/>
      <c r="H17" s="314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9</v>
      </c>
      <c r="B18" s="43" t="s">
        <v>27</v>
      </c>
      <c r="C18" s="314"/>
      <c r="D18" s="314"/>
      <c r="E18" s="317"/>
      <c r="F18" s="314"/>
      <c r="G18" s="314"/>
      <c r="H18" s="314"/>
      <c r="I18" s="44">
        <f>(H18-G18+F18-E18+D18-C18)*24</f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10</v>
      </c>
      <c r="B19" s="43" t="s">
        <v>28</v>
      </c>
      <c r="C19" s="326"/>
      <c r="D19" s="326"/>
      <c r="E19" s="326"/>
      <c r="F19" s="326"/>
      <c r="G19" s="326"/>
      <c r="H19" s="326"/>
      <c r="I19" s="44">
        <f>(H19-G19+F19-E19+D19-C19)*24</f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11</v>
      </c>
      <c r="B20" s="43" t="s">
        <v>29</v>
      </c>
      <c r="C20" s="326"/>
      <c r="D20" s="326"/>
      <c r="E20" s="326"/>
      <c r="F20" s="326"/>
      <c r="G20" s="326"/>
      <c r="H20" s="326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12</v>
      </c>
      <c r="B21" s="43" t="s">
        <v>30</v>
      </c>
      <c r="C21" s="326"/>
      <c r="D21" s="326"/>
      <c r="E21" s="326"/>
      <c r="F21" s="326"/>
      <c r="G21" s="326"/>
      <c r="H21" s="326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13</v>
      </c>
      <c r="B22" s="57" t="s">
        <v>31</v>
      </c>
      <c r="C22" s="327"/>
      <c r="D22" s="327"/>
      <c r="E22" s="327"/>
      <c r="F22" s="327"/>
      <c r="G22" s="327"/>
      <c r="H22" s="327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14</v>
      </c>
      <c r="B23" s="52" t="s">
        <v>25</v>
      </c>
      <c r="C23" s="328"/>
      <c r="D23" s="328"/>
      <c r="E23" s="328"/>
      <c r="F23" s="328"/>
      <c r="G23" s="328"/>
      <c r="H23" s="328"/>
      <c r="I23" s="53">
        <f t="shared" si="0"/>
        <v>0</v>
      </c>
      <c r="J23" s="198"/>
      <c r="K23" s="198"/>
      <c r="L23" s="198"/>
      <c r="M23" s="198"/>
      <c r="N23" s="198"/>
      <c r="O23" s="198"/>
      <c r="P23" s="198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15</v>
      </c>
      <c r="B24" s="43" t="s">
        <v>26</v>
      </c>
      <c r="C24" s="326"/>
      <c r="D24" s="326"/>
      <c r="E24" s="326"/>
      <c r="F24" s="326"/>
      <c r="G24" s="326"/>
      <c r="H24" s="326"/>
      <c r="I24" s="44">
        <f t="shared" si="0"/>
        <v>0</v>
      </c>
      <c r="J24" s="186"/>
      <c r="K24" s="186"/>
      <c r="L24" s="186"/>
      <c r="M24" s="186"/>
      <c r="N24" s="186"/>
      <c r="O24" s="186"/>
      <c r="P24" s="18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16</v>
      </c>
      <c r="B25" s="43" t="s">
        <v>27</v>
      </c>
      <c r="C25" s="326"/>
      <c r="D25" s="326"/>
      <c r="E25" s="329"/>
      <c r="F25" s="326"/>
      <c r="G25" s="326"/>
      <c r="H25" s="326"/>
      <c r="I25" s="44">
        <f t="shared" si="0"/>
        <v>0</v>
      </c>
      <c r="J25" s="186"/>
      <c r="K25" s="186"/>
      <c r="L25" s="186"/>
      <c r="M25" s="186"/>
      <c r="N25" s="186"/>
      <c r="O25" s="186"/>
      <c r="P25" s="18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17</v>
      </c>
      <c r="B26" s="43" t="s">
        <v>28</v>
      </c>
      <c r="C26" s="326"/>
      <c r="D26" s="326"/>
      <c r="E26" s="326"/>
      <c r="F26" s="326"/>
      <c r="G26" s="326"/>
      <c r="H26" s="326"/>
      <c r="I26" s="44">
        <f t="shared" si="0"/>
        <v>0</v>
      </c>
      <c r="J26" s="186"/>
      <c r="K26" s="186"/>
      <c r="L26" s="186"/>
      <c r="M26" s="186"/>
      <c r="N26" s="186"/>
      <c r="O26" s="186"/>
      <c r="P26" s="18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18</v>
      </c>
      <c r="B27" s="43" t="s">
        <v>29</v>
      </c>
      <c r="C27" s="326"/>
      <c r="D27" s="326"/>
      <c r="E27" s="326"/>
      <c r="F27" s="326"/>
      <c r="G27" s="326"/>
      <c r="H27" s="326"/>
      <c r="I27" s="44">
        <f t="shared" si="0"/>
        <v>0</v>
      </c>
      <c r="J27" s="186"/>
      <c r="K27" s="186"/>
      <c r="L27" s="186"/>
      <c r="M27" s="186"/>
      <c r="N27" s="201"/>
      <c r="O27" s="186"/>
      <c r="P27" s="18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19</v>
      </c>
      <c r="B28" s="43" t="s">
        <v>30</v>
      </c>
      <c r="C28" s="326"/>
      <c r="D28" s="326"/>
      <c r="E28" s="326"/>
      <c r="F28" s="326"/>
      <c r="G28" s="326"/>
      <c r="H28" s="326"/>
      <c r="I28" s="44">
        <f t="shared" si="0"/>
        <v>0</v>
      </c>
      <c r="J28" s="186"/>
      <c r="K28" s="186"/>
      <c r="L28" s="186"/>
      <c r="M28" s="186"/>
      <c r="N28" s="186"/>
      <c r="O28" s="186"/>
      <c r="P28" s="18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20</v>
      </c>
      <c r="B29" s="57" t="s">
        <v>31</v>
      </c>
      <c r="C29" s="327"/>
      <c r="D29" s="327"/>
      <c r="E29" s="327"/>
      <c r="F29" s="327"/>
      <c r="G29" s="327"/>
      <c r="H29" s="327"/>
      <c r="I29" s="58">
        <f t="shared" si="0"/>
        <v>0</v>
      </c>
      <c r="J29" s="195"/>
      <c r="K29" s="195"/>
      <c r="L29" s="195"/>
      <c r="M29" s="195"/>
      <c r="N29" s="195"/>
      <c r="O29" s="195"/>
      <c r="P29" s="195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21</v>
      </c>
      <c r="B30" s="52" t="s">
        <v>25</v>
      </c>
      <c r="C30" s="328"/>
      <c r="D30" s="328"/>
      <c r="E30" s="328"/>
      <c r="F30" s="328"/>
      <c r="G30" s="328"/>
      <c r="H30" s="328"/>
      <c r="I30" s="53">
        <f t="shared" si="0"/>
        <v>0</v>
      </c>
      <c r="J30" s="198"/>
      <c r="K30" s="198"/>
      <c r="L30" s="198"/>
      <c r="M30" s="198"/>
      <c r="N30" s="198"/>
      <c r="O30" s="198"/>
      <c r="P30" s="198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22</v>
      </c>
      <c r="B31" s="43" t="s">
        <v>26</v>
      </c>
      <c r="C31" s="326"/>
      <c r="D31" s="326"/>
      <c r="E31" s="326"/>
      <c r="F31" s="326"/>
      <c r="G31" s="326"/>
      <c r="H31" s="326"/>
      <c r="I31" s="44">
        <f t="shared" si="0"/>
        <v>0</v>
      </c>
      <c r="J31" s="186"/>
      <c r="K31" s="186"/>
      <c r="L31" s="186"/>
      <c r="M31" s="186"/>
      <c r="N31" s="186"/>
      <c r="O31" s="186"/>
      <c r="P31" s="18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23</v>
      </c>
      <c r="B32" s="43" t="s">
        <v>27</v>
      </c>
      <c r="C32" s="326"/>
      <c r="D32" s="326"/>
      <c r="E32" s="329"/>
      <c r="F32" s="326"/>
      <c r="G32" s="326"/>
      <c r="H32" s="326"/>
      <c r="I32" s="44">
        <f t="shared" si="0"/>
        <v>0</v>
      </c>
      <c r="J32" s="186"/>
      <c r="K32" s="186"/>
      <c r="L32" s="186"/>
      <c r="M32" s="186"/>
      <c r="N32" s="186"/>
      <c r="O32" s="186"/>
      <c r="P32" s="18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24</v>
      </c>
      <c r="B33" s="43" t="s">
        <v>28</v>
      </c>
      <c r="C33" s="326"/>
      <c r="D33" s="326"/>
      <c r="E33" s="326"/>
      <c r="F33" s="326"/>
      <c r="G33" s="326"/>
      <c r="H33" s="326"/>
      <c r="I33" s="44">
        <f t="shared" si="0"/>
        <v>0</v>
      </c>
      <c r="J33" s="186"/>
      <c r="K33" s="186"/>
      <c r="L33" s="186"/>
      <c r="M33" s="186"/>
      <c r="N33" s="186"/>
      <c r="O33" s="186"/>
      <c r="P33" s="18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25</v>
      </c>
      <c r="B34" s="43" t="s">
        <v>29</v>
      </c>
      <c r="C34" s="326"/>
      <c r="D34" s="326"/>
      <c r="E34" s="326"/>
      <c r="F34" s="326"/>
      <c r="G34" s="326"/>
      <c r="H34" s="326"/>
      <c r="I34" s="44">
        <f t="shared" si="0"/>
        <v>0</v>
      </c>
      <c r="J34" s="186"/>
      <c r="K34" s="186"/>
      <c r="L34" s="186"/>
      <c r="M34" s="186"/>
      <c r="N34" s="201"/>
      <c r="O34" s="201"/>
      <c r="P34" s="20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26</v>
      </c>
      <c r="B35" s="43" t="s">
        <v>30</v>
      </c>
      <c r="C35" s="326"/>
      <c r="D35" s="326"/>
      <c r="E35" s="326"/>
      <c r="F35" s="326"/>
      <c r="G35" s="326"/>
      <c r="H35" s="326"/>
      <c r="I35" s="44">
        <f t="shared" si="0"/>
        <v>0</v>
      </c>
      <c r="J35" s="186"/>
      <c r="K35" s="186"/>
      <c r="L35" s="186"/>
      <c r="M35" s="186"/>
      <c r="N35" s="186"/>
      <c r="O35" s="186"/>
      <c r="P35" s="18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27</v>
      </c>
      <c r="B36" s="57" t="s">
        <v>31</v>
      </c>
      <c r="C36" s="194"/>
      <c r="D36" s="194"/>
      <c r="E36" s="194"/>
      <c r="F36" s="194"/>
      <c r="G36" s="194"/>
      <c r="H36" s="194"/>
      <c r="I36" s="58">
        <f t="shared" si="0"/>
        <v>0</v>
      </c>
      <c r="J36" s="195"/>
      <c r="K36" s="195"/>
      <c r="L36" s="195"/>
      <c r="M36" s="195"/>
      <c r="N36" s="195"/>
      <c r="O36" s="195"/>
      <c r="P36" s="195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28</v>
      </c>
      <c r="B37" s="52" t="s">
        <v>25</v>
      </c>
      <c r="C37" s="197"/>
      <c r="D37" s="197"/>
      <c r="E37" s="197"/>
      <c r="F37" s="197"/>
      <c r="G37" s="197"/>
      <c r="H37" s="197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29</v>
      </c>
      <c r="B38" s="43" t="s">
        <v>26</v>
      </c>
      <c r="C38" s="189"/>
      <c r="D38" s="189"/>
      <c r="E38" s="189"/>
      <c r="F38" s="189"/>
      <c r="G38" s="189"/>
      <c r="H38" s="189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30</v>
      </c>
      <c r="B39" s="43" t="s">
        <v>27</v>
      </c>
      <c r="C39" s="189"/>
      <c r="D39" s="189"/>
      <c r="E39" s="200"/>
      <c r="F39" s="189"/>
      <c r="G39" s="189"/>
      <c r="H39" s="189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>
        <v>31</v>
      </c>
      <c r="B40" s="43" t="s">
        <v>28</v>
      </c>
      <c r="C40" s="189"/>
      <c r="D40" s="189"/>
      <c r="E40" s="189"/>
      <c r="F40" s="189"/>
      <c r="G40" s="189"/>
      <c r="H40" s="189"/>
      <c r="I40" s="44">
        <f t="shared" si="0"/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/>
      <c r="B41" s="43" t="s">
        <v>29</v>
      </c>
      <c r="C41" s="189"/>
      <c r="D41" s="189"/>
      <c r="E41" s="189"/>
      <c r="F41" s="189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/>
      <c r="B42" s="46" t="s">
        <v>30</v>
      </c>
      <c r="C42" s="189"/>
      <c r="D42" s="189"/>
      <c r="E42" s="202"/>
      <c r="F42" s="202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194"/>
      <c r="D43" s="194"/>
      <c r="E43" s="194"/>
      <c r="F43" s="194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/>
      <c r="B44" s="52" t="s">
        <v>25</v>
      </c>
      <c r="C44" s="197"/>
      <c r="D44" s="197"/>
      <c r="E44" s="204"/>
      <c r="F44" s="204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1"/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368"/>
      <c r="O45" s="190"/>
      <c r="P45" s="190"/>
      <c r="Q45" s="48">
        <f t="shared" si="1"/>
        <v>0</v>
      </c>
      <c r="R45" s="432">
        <f>SUM(Q45)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APRIL!J56</f>
        <v>0</v>
      </c>
      <c r="K51" s="96">
        <f>APRIL!K56</f>
        <v>0</v>
      </c>
      <c r="L51" s="72"/>
      <c r="N51" s="72" t="s">
        <v>123</v>
      </c>
      <c r="O51" s="100">
        <f>APRIL!O55</f>
        <v>0</v>
      </c>
      <c r="P51" s="100">
        <f>APRIL!P55</f>
        <v>0</v>
      </c>
      <c r="Q51" s="100">
        <f>APRIL!Q55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99">
        <f>APRIL!J55</f>
        <v>0</v>
      </c>
      <c r="K55" s="299">
        <f>APRIL!K55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5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G56" s="88"/>
      <c r="H56" s="88"/>
      <c r="I56" s="36" t="s">
        <v>120</v>
      </c>
      <c r="J56" s="97">
        <f>+J54+J55</f>
        <v>0</v>
      </c>
      <c r="K56" s="97">
        <f>+K54+K55</f>
        <v>0</v>
      </c>
      <c r="L56" s="88"/>
      <c r="M56" s="89"/>
      <c r="N56" s="89"/>
      <c r="O56" s="89"/>
      <c r="P56" s="89"/>
      <c r="Q56" s="89"/>
      <c r="R56" s="89"/>
      <c r="S56" s="89"/>
    </row>
    <row r="57" spans="1:20" s="81" customFormat="1" ht="14.25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6"/>
    </row>
    <row r="58" spans="1:20" s="350" customFormat="1" ht="13.5" x14ac:dyDescent="0.25">
      <c r="A58" s="353"/>
      <c r="B58" s="358"/>
      <c r="C58" s="357"/>
      <c r="D58" s="355"/>
      <c r="E58" s="348"/>
      <c r="I58" s="344"/>
      <c r="Q58" s="343"/>
      <c r="T58" s="35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omhiA4+ox/4PBDM7kZRRF+zMkRr2TbxhHlWk3OVZCM3a7Y7yN5wxVPrX0aJoR1FavH+UEvjxuP9dA6zWHNSbAQ==" saltValue="DYvN4VuJSTHGs9/zvfgjjQ==" spinCount="100000" sheet="1" selectLockedCells="1"/>
  <mergeCells count="33">
    <mergeCell ref="N4:O4"/>
    <mergeCell ref="R4:S4"/>
    <mergeCell ref="A2:C3"/>
    <mergeCell ref="D2:H3"/>
    <mergeCell ref="I2:J3"/>
    <mergeCell ref="K2:L3"/>
    <mergeCell ref="D4:H4"/>
    <mergeCell ref="K4:L4"/>
    <mergeCell ref="A5:T5"/>
    <mergeCell ref="A6:A7"/>
    <mergeCell ref="B6:B7"/>
    <mergeCell ref="M6:M7"/>
    <mergeCell ref="N6:N7"/>
    <mergeCell ref="S6:S7"/>
    <mergeCell ref="O6:O7"/>
    <mergeCell ref="P6:P7"/>
    <mergeCell ref="T6:T7"/>
    <mergeCell ref="U6:U7"/>
    <mergeCell ref="V6:V7"/>
    <mergeCell ref="A59:S59"/>
    <mergeCell ref="Q6:Q7"/>
    <mergeCell ref="R6:R7"/>
    <mergeCell ref="A8:E8"/>
    <mergeCell ref="F8:H8"/>
    <mergeCell ref="K6:K7"/>
    <mergeCell ref="L6:L7"/>
    <mergeCell ref="C6:H6"/>
    <mergeCell ref="I6:I7"/>
    <mergeCell ref="J6:J7"/>
    <mergeCell ref="A47:S47"/>
    <mergeCell ref="A46:H46"/>
    <mergeCell ref="B50:E50"/>
    <mergeCell ref="J57:Q57"/>
  </mergeCells>
  <phoneticPr fontId="3" type="noConversion"/>
  <printOptions horizontalCentered="1" verticalCentered="1"/>
  <pageMargins left="0.25" right="0.25" top="0.17" bottom="0.19" header="0" footer="0"/>
  <pageSetup scale="67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10" zoomScaleNormal="100" workbookViewId="0">
      <selection activeCell="K27" sqref="K27"/>
    </sheetView>
  </sheetViews>
  <sheetFormatPr defaultColWidth="7.140625" defaultRowHeight="12.75" x14ac:dyDescent="0.25"/>
  <cols>
    <col min="1" max="1" width="5.28515625" style="20" customWidth="1"/>
    <col min="2" max="2" width="6" style="21" customWidth="1"/>
    <col min="3" max="8" width="7.140625" style="22" customWidth="1"/>
    <col min="9" max="9" width="8.5703125" style="22" customWidth="1"/>
    <col min="10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3.710937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48</v>
      </c>
      <c r="O4" s="555"/>
      <c r="P4" s="10" t="s">
        <v>11</v>
      </c>
      <c r="Q4" s="38">
        <f>JANUARY!Q4</f>
        <v>2022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139</v>
      </c>
      <c r="B8" s="584"/>
      <c r="C8" s="584"/>
      <c r="D8" s="584"/>
      <c r="E8" s="585"/>
      <c r="F8" s="561"/>
      <c r="G8" s="562"/>
      <c r="H8" s="563"/>
      <c r="I8" s="468">
        <f>MAY!I46</f>
        <v>0</v>
      </c>
      <c r="J8" s="468">
        <f>MAY!J46</f>
        <v>0</v>
      </c>
      <c r="K8" s="468">
        <f>MAY!K46</f>
        <v>0</v>
      </c>
      <c r="L8" s="468">
        <f>MAY!L46</f>
        <v>0</v>
      </c>
      <c r="M8" s="468">
        <f>MAY!M46</f>
        <v>0</v>
      </c>
      <c r="N8" s="468">
        <f>MAY!N46</f>
        <v>0</v>
      </c>
      <c r="O8" s="468">
        <f>MAY!O46</f>
        <v>0</v>
      </c>
      <c r="P8" s="468">
        <f>MAY!P46</f>
        <v>0</v>
      </c>
      <c r="Q8" s="468">
        <f>MAY!Q46</f>
        <v>0</v>
      </c>
      <c r="R8" s="469"/>
      <c r="S8" s="470"/>
      <c r="T8" s="471">
        <f>MAY!T46</f>
        <v>0</v>
      </c>
      <c r="U8" s="472">
        <f>MAY!U46</f>
        <v>0</v>
      </c>
      <c r="V8" s="462"/>
    </row>
    <row r="9" spans="1:33" s="4" customFormat="1" ht="12.2" customHeight="1" x14ac:dyDescent="0.2">
      <c r="A9" s="42"/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/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/>
      <c r="B11" s="43" t="s">
        <v>27</v>
      </c>
      <c r="C11" s="189"/>
      <c r="D11" s="189"/>
      <c r="E11" s="189"/>
      <c r="F11" s="189"/>
      <c r="G11" s="189"/>
      <c r="H11" s="189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/>
      <c r="B12" s="43" t="s">
        <v>28</v>
      </c>
      <c r="C12" s="189"/>
      <c r="D12" s="189"/>
      <c r="E12" s="189"/>
      <c r="F12" s="189"/>
      <c r="G12" s="189"/>
      <c r="H12" s="189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>
        <v>1</v>
      </c>
      <c r="B13" s="43" t="s">
        <v>29</v>
      </c>
      <c r="C13" s="189"/>
      <c r="D13" s="189"/>
      <c r="E13" s="189"/>
      <c r="F13" s="189"/>
      <c r="G13" s="189"/>
      <c r="H13" s="189"/>
      <c r="I13" s="44">
        <f>(H13-G13+F13-E13+D13-C13)*24</f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>
        <v>2</v>
      </c>
      <c r="B14" s="43" t="s">
        <v>30</v>
      </c>
      <c r="C14" s="189"/>
      <c r="D14" s="189"/>
      <c r="E14" s="189"/>
      <c r="F14" s="189"/>
      <c r="G14" s="189"/>
      <c r="H14" s="189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3</v>
      </c>
      <c r="B15" s="57" t="s">
        <v>31</v>
      </c>
      <c r="C15" s="194"/>
      <c r="D15" s="194"/>
      <c r="E15" s="194"/>
      <c r="F15" s="194"/>
      <c r="G15" s="194"/>
      <c r="H15" s="194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477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4</v>
      </c>
      <c r="B16" s="52" t="s">
        <v>25</v>
      </c>
      <c r="C16" s="197"/>
      <c r="D16" s="197"/>
      <c r="E16" s="197"/>
      <c r="F16" s="197"/>
      <c r="G16" s="197"/>
      <c r="H16" s="197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5</v>
      </c>
      <c r="B17" s="43" t="s">
        <v>26</v>
      </c>
      <c r="C17" s="189"/>
      <c r="D17" s="189"/>
      <c r="E17" s="189"/>
      <c r="F17" s="189"/>
      <c r="G17" s="189"/>
      <c r="H17" s="189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6</v>
      </c>
      <c r="B18" s="43" t="s">
        <v>27</v>
      </c>
      <c r="C18" s="189"/>
      <c r="D18" s="189"/>
      <c r="E18" s="200"/>
      <c r="F18" s="189"/>
      <c r="G18" s="189"/>
      <c r="H18" s="189"/>
      <c r="I18" s="44">
        <f t="shared" si="0"/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7</v>
      </c>
      <c r="B19" s="43" t="s">
        <v>28</v>
      </c>
      <c r="C19" s="189"/>
      <c r="D19" s="189"/>
      <c r="E19" s="189"/>
      <c r="F19" s="189"/>
      <c r="G19" s="189"/>
      <c r="H19" s="189"/>
      <c r="I19" s="44">
        <f t="shared" si="0"/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8</v>
      </c>
      <c r="B20" s="43" t="s">
        <v>29</v>
      </c>
      <c r="C20" s="189"/>
      <c r="D20" s="189"/>
      <c r="E20" s="189"/>
      <c r="F20" s="189"/>
      <c r="G20" s="189"/>
      <c r="H20" s="189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9</v>
      </c>
      <c r="B21" s="43" t="s">
        <v>30</v>
      </c>
      <c r="C21" s="189"/>
      <c r="D21" s="189"/>
      <c r="E21" s="189"/>
      <c r="F21" s="189"/>
      <c r="G21" s="189"/>
      <c r="H21" s="189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10</v>
      </c>
      <c r="B22" s="57" t="s">
        <v>31</v>
      </c>
      <c r="C22" s="194"/>
      <c r="D22" s="194"/>
      <c r="E22" s="194"/>
      <c r="F22" s="194"/>
      <c r="G22" s="194"/>
      <c r="H22" s="194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477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11</v>
      </c>
      <c r="B23" s="52" t="s">
        <v>25</v>
      </c>
      <c r="C23" s="197"/>
      <c r="D23" s="197"/>
      <c r="E23" s="197"/>
      <c r="F23" s="197"/>
      <c r="G23" s="197"/>
      <c r="H23" s="197"/>
      <c r="I23" s="53">
        <f t="shared" si="0"/>
        <v>0</v>
      </c>
      <c r="J23" s="198"/>
      <c r="K23" s="198"/>
      <c r="L23" s="198"/>
      <c r="M23" s="198"/>
      <c r="N23" s="198"/>
      <c r="O23" s="198"/>
      <c r="P23" s="198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12</v>
      </c>
      <c r="B24" s="43" t="s">
        <v>26</v>
      </c>
      <c r="C24" s="189"/>
      <c r="D24" s="189"/>
      <c r="E24" s="189"/>
      <c r="F24" s="189"/>
      <c r="G24" s="189"/>
      <c r="H24" s="189"/>
      <c r="I24" s="44">
        <f t="shared" si="0"/>
        <v>0</v>
      </c>
      <c r="J24" s="186"/>
      <c r="K24" s="186"/>
      <c r="L24" s="186"/>
      <c r="M24" s="186"/>
      <c r="N24" s="186"/>
      <c r="O24" s="186"/>
      <c r="P24" s="18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13</v>
      </c>
      <c r="B25" s="43" t="s">
        <v>27</v>
      </c>
      <c r="C25" s="189"/>
      <c r="D25" s="189"/>
      <c r="E25" s="200"/>
      <c r="F25" s="189"/>
      <c r="G25" s="189"/>
      <c r="H25" s="189"/>
      <c r="I25" s="44">
        <f t="shared" si="0"/>
        <v>0</v>
      </c>
      <c r="J25" s="186"/>
      <c r="K25" s="186"/>
      <c r="L25" s="186"/>
      <c r="M25" s="186"/>
      <c r="N25" s="186"/>
      <c r="O25" s="186"/>
      <c r="P25" s="18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14</v>
      </c>
      <c r="B26" s="43" t="s">
        <v>28</v>
      </c>
      <c r="C26" s="189"/>
      <c r="D26" s="189"/>
      <c r="E26" s="189"/>
      <c r="F26" s="189"/>
      <c r="G26" s="189"/>
      <c r="H26" s="189"/>
      <c r="I26" s="44">
        <f t="shared" si="0"/>
        <v>0</v>
      </c>
      <c r="J26" s="186"/>
      <c r="K26" s="186"/>
      <c r="L26" s="186"/>
      <c r="M26" s="186"/>
      <c r="N26" s="186"/>
      <c r="O26" s="186"/>
      <c r="P26" s="18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15</v>
      </c>
      <c r="B27" s="43" t="s">
        <v>29</v>
      </c>
      <c r="C27" s="189"/>
      <c r="D27" s="189"/>
      <c r="E27" s="189"/>
      <c r="F27" s="189"/>
      <c r="G27" s="189"/>
      <c r="H27" s="189"/>
      <c r="I27" s="44">
        <f t="shared" si="0"/>
        <v>0</v>
      </c>
      <c r="J27" s="186"/>
      <c r="K27" s="186"/>
      <c r="L27" s="186"/>
      <c r="M27" s="186"/>
      <c r="N27" s="201"/>
      <c r="O27" s="186"/>
      <c r="P27" s="18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16</v>
      </c>
      <c r="B28" s="43" t="s">
        <v>30</v>
      </c>
      <c r="C28" s="189"/>
      <c r="D28" s="189"/>
      <c r="E28" s="189"/>
      <c r="F28" s="189"/>
      <c r="G28" s="189"/>
      <c r="H28" s="189"/>
      <c r="I28" s="44">
        <f t="shared" si="0"/>
        <v>0</v>
      </c>
      <c r="J28" s="186"/>
      <c r="K28" s="186"/>
      <c r="L28" s="186"/>
      <c r="M28" s="186"/>
      <c r="N28" s="186"/>
      <c r="O28" s="186"/>
      <c r="P28" s="18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17</v>
      </c>
      <c r="B29" s="57" t="s">
        <v>31</v>
      </c>
      <c r="C29" s="194"/>
      <c r="D29" s="194"/>
      <c r="E29" s="194"/>
      <c r="F29" s="194"/>
      <c r="G29" s="194"/>
      <c r="H29" s="194"/>
      <c r="I29" s="58">
        <f t="shared" si="0"/>
        <v>0</v>
      </c>
      <c r="J29" s="195"/>
      <c r="K29" s="195"/>
      <c r="L29" s="195"/>
      <c r="M29" s="195"/>
      <c r="N29" s="195"/>
      <c r="O29" s="195"/>
      <c r="P29" s="195"/>
      <c r="Q29" s="59">
        <f t="shared" si="1"/>
        <v>0</v>
      </c>
      <c r="R29" s="477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18</v>
      </c>
      <c r="B30" s="52" t="s">
        <v>25</v>
      </c>
      <c r="C30" s="197"/>
      <c r="D30" s="197"/>
      <c r="E30" s="197"/>
      <c r="F30" s="197"/>
      <c r="G30" s="197"/>
      <c r="H30" s="197"/>
      <c r="I30" s="53">
        <f t="shared" si="0"/>
        <v>0</v>
      </c>
      <c r="J30" s="198"/>
      <c r="K30" s="198"/>
      <c r="L30" s="198"/>
      <c r="M30" s="198"/>
      <c r="N30" s="198"/>
      <c r="O30" s="198"/>
      <c r="P30" s="198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19</v>
      </c>
      <c r="B31" s="43" t="s">
        <v>26</v>
      </c>
      <c r="C31" s="189"/>
      <c r="D31" s="189"/>
      <c r="E31" s="189"/>
      <c r="F31" s="189"/>
      <c r="G31" s="189"/>
      <c r="H31" s="189"/>
      <c r="I31" s="44">
        <f t="shared" si="0"/>
        <v>0</v>
      </c>
      <c r="J31" s="186"/>
      <c r="K31" s="186"/>
      <c r="L31" s="186"/>
      <c r="M31" s="186"/>
      <c r="N31" s="186"/>
      <c r="O31" s="186"/>
      <c r="P31" s="18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20</v>
      </c>
      <c r="B32" s="43" t="s">
        <v>27</v>
      </c>
      <c r="C32" s="189"/>
      <c r="D32" s="189"/>
      <c r="E32" s="189"/>
      <c r="F32" s="189"/>
      <c r="G32" s="189"/>
      <c r="H32" s="189"/>
      <c r="I32" s="44">
        <f t="shared" si="0"/>
        <v>0</v>
      </c>
      <c r="J32" s="186"/>
      <c r="K32" s="186"/>
      <c r="L32" s="186"/>
      <c r="M32" s="186"/>
      <c r="N32" s="186"/>
      <c r="O32" s="186"/>
      <c r="P32" s="18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21</v>
      </c>
      <c r="B33" s="43" t="s">
        <v>28</v>
      </c>
      <c r="C33" s="189"/>
      <c r="D33" s="189"/>
      <c r="E33" s="189"/>
      <c r="F33" s="189"/>
      <c r="G33" s="189"/>
      <c r="H33" s="189"/>
      <c r="I33" s="44">
        <f t="shared" si="0"/>
        <v>0</v>
      </c>
      <c r="J33" s="186"/>
      <c r="K33" s="186"/>
      <c r="L33" s="186"/>
      <c r="M33" s="186"/>
      <c r="N33" s="186"/>
      <c r="O33" s="186"/>
      <c r="P33" s="18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22</v>
      </c>
      <c r="B34" s="43" t="s">
        <v>29</v>
      </c>
      <c r="C34" s="189"/>
      <c r="D34" s="189"/>
      <c r="E34" s="189"/>
      <c r="F34" s="189"/>
      <c r="G34" s="189"/>
      <c r="H34" s="189"/>
      <c r="I34" s="44">
        <f t="shared" si="0"/>
        <v>0</v>
      </c>
      <c r="J34" s="186"/>
      <c r="K34" s="186"/>
      <c r="L34" s="186"/>
      <c r="M34" s="186"/>
      <c r="N34" s="201"/>
      <c r="O34" s="201"/>
      <c r="P34" s="20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23</v>
      </c>
      <c r="B35" s="43" t="s">
        <v>30</v>
      </c>
      <c r="C35" s="189"/>
      <c r="D35" s="189"/>
      <c r="E35" s="189"/>
      <c r="F35" s="189"/>
      <c r="G35" s="189"/>
      <c r="H35" s="189"/>
      <c r="I35" s="44">
        <f t="shared" si="0"/>
        <v>0</v>
      </c>
      <c r="J35" s="186"/>
      <c r="K35" s="186"/>
      <c r="L35" s="186"/>
      <c r="M35" s="186"/>
      <c r="N35" s="186"/>
      <c r="O35" s="186"/>
      <c r="P35" s="18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24</v>
      </c>
      <c r="B36" s="57" t="s">
        <v>31</v>
      </c>
      <c r="C36" s="194"/>
      <c r="D36" s="194"/>
      <c r="E36" s="194"/>
      <c r="F36" s="194"/>
      <c r="G36" s="194"/>
      <c r="H36" s="194"/>
      <c r="I36" s="58">
        <f t="shared" si="0"/>
        <v>0</v>
      </c>
      <c r="J36" s="195"/>
      <c r="K36" s="195"/>
      <c r="L36" s="195"/>
      <c r="M36" s="195"/>
      <c r="N36" s="195"/>
      <c r="O36" s="195"/>
      <c r="P36" s="195"/>
      <c r="Q36" s="59">
        <f t="shared" si="1"/>
        <v>0</v>
      </c>
      <c r="R36" s="477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25</v>
      </c>
      <c r="B37" s="52" t="s">
        <v>25</v>
      </c>
      <c r="C37" s="197"/>
      <c r="D37" s="197"/>
      <c r="E37" s="197"/>
      <c r="F37" s="197"/>
      <c r="G37" s="197"/>
      <c r="H37" s="197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26</v>
      </c>
      <c r="B38" s="43" t="s">
        <v>26</v>
      </c>
      <c r="C38" s="189"/>
      <c r="D38" s="189"/>
      <c r="E38" s="189"/>
      <c r="F38" s="189"/>
      <c r="G38" s="189"/>
      <c r="H38" s="189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27</v>
      </c>
      <c r="B39" s="43" t="s">
        <v>27</v>
      </c>
      <c r="C39" s="189"/>
      <c r="D39" s="189"/>
      <c r="E39" s="200"/>
      <c r="F39" s="189"/>
      <c r="G39" s="189"/>
      <c r="H39" s="189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50">
        <v>28</v>
      </c>
      <c r="B40" s="46" t="s">
        <v>28</v>
      </c>
      <c r="C40" s="189"/>
      <c r="D40" s="189"/>
      <c r="E40" s="189"/>
      <c r="F40" s="189"/>
      <c r="G40" s="189"/>
      <c r="H40" s="189"/>
      <c r="I40" s="44">
        <f t="shared" si="0"/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102">
        <v>29</v>
      </c>
      <c r="B41" s="104" t="s">
        <v>29</v>
      </c>
      <c r="C41" s="300"/>
      <c r="D41" s="189"/>
      <c r="E41" s="189"/>
      <c r="F41" s="189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51">
        <v>30</v>
      </c>
      <c r="B42" s="103" t="s">
        <v>30</v>
      </c>
      <c r="C42" s="189"/>
      <c r="D42" s="189"/>
      <c r="E42" s="202"/>
      <c r="F42" s="202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194"/>
      <c r="D43" s="194"/>
      <c r="E43" s="194"/>
      <c r="F43" s="194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477">
        <f>SUM(Q37:Q43)</f>
        <v>0</v>
      </c>
      <c r="S43" s="60" t="str">
        <f>IF((SUM(I37:I43)-40)&gt;0,IF($O$3="x",(SUM(I37:I43)-40)*1.5,""),"")</f>
        <v/>
      </c>
      <c r="T43" s="196"/>
      <c r="U43" s="378"/>
      <c r="V43" s="310"/>
    </row>
    <row r="44" spans="1:22" s="4" customFormat="1" x14ac:dyDescent="0.2">
      <c r="A44" s="51"/>
      <c r="B44" s="52" t="s">
        <v>25</v>
      </c>
      <c r="C44" s="197"/>
      <c r="D44" s="197"/>
      <c r="E44" s="204"/>
      <c r="F44" s="204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25"/>
    </row>
    <row r="45" spans="1:22" s="4" customFormat="1" x14ac:dyDescent="0.2">
      <c r="A45" s="50" t="s">
        <v>1</v>
      </c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78">
        <f>SUM(Q44:Q45)</f>
        <v>0</v>
      </c>
      <c r="S45" s="434"/>
      <c r="T45" s="429"/>
      <c r="U45" s="429"/>
      <c r="V45" s="426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27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I50" s="64"/>
      <c r="J50" s="37" t="s">
        <v>155</v>
      </c>
      <c r="K50" s="37" t="s">
        <v>156</v>
      </c>
      <c r="L50" s="65"/>
      <c r="N50" s="65"/>
      <c r="O50" s="66" t="s">
        <v>117</v>
      </c>
      <c r="P50" s="67" t="s">
        <v>116</v>
      </c>
      <c r="Q50" s="68" t="s">
        <v>87</v>
      </c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I51" s="36" t="s">
        <v>118</v>
      </c>
      <c r="J51" s="391">
        <f>MAY!J56</f>
        <v>0</v>
      </c>
      <c r="K51" s="391">
        <f>MAY!K56</f>
        <v>0</v>
      </c>
      <c r="L51" s="71"/>
      <c r="N51" s="72" t="s">
        <v>123</v>
      </c>
      <c r="O51" s="382">
        <f>MAY!O55</f>
        <v>0</v>
      </c>
      <c r="P51" s="382">
        <f>MAY!P55</f>
        <v>0</v>
      </c>
      <c r="Q51" s="382">
        <f>MAY!Q55</f>
        <v>0</v>
      </c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I52" s="36" t="s">
        <v>167</v>
      </c>
      <c r="J52" s="408">
        <v>0</v>
      </c>
      <c r="K52" s="408">
        <v>0</v>
      </c>
      <c r="L52" s="71"/>
      <c r="N52" s="72" t="s">
        <v>146</v>
      </c>
      <c r="O52" s="409">
        <v>0</v>
      </c>
      <c r="P52" s="410">
        <v>0</v>
      </c>
      <c r="Q52" s="409">
        <v>0</v>
      </c>
    </row>
    <row r="53" spans="1:20" ht="13.5" x14ac:dyDescent="0.25">
      <c r="A53" s="70"/>
      <c r="B53" s="36" t="s">
        <v>73</v>
      </c>
      <c r="C53" s="73"/>
      <c r="D53" s="18"/>
      <c r="E53" s="18"/>
      <c r="F53" s="18"/>
      <c r="I53" s="36" t="s">
        <v>121</v>
      </c>
      <c r="J53" s="364">
        <f>-SUM(J9:J45)</f>
        <v>0</v>
      </c>
      <c r="K53" s="364">
        <f>-SUM(K9:K45)</f>
        <v>0</v>
      </c>
      <c r="L53" s="71"/>
      <c r="N53" s="72" t="s">
        <v>147</v>
      </c>
      <c r="O53" s="411">
        <v>0</v>
      </c>
      <c r="P53" s="365">
        <f>SUM(S9:S45)</f>
        <v>0</v>
      </c>
      <c r="Q53" s="411">
        <v>0</v>
      </c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I54" s="111" t="s">
        <v>122</v>
      </c>
      <c r="J54" s="364">
        <f>SUM(J51:J53)</f>
        <v>0</v>
      </c>
      <c r="K54" s="364">
        <f>SUM(K51:K53)</f>
        <v>0</v>
      </c>
      <c r="L54" s="71"/>
      <c r="N54" s="72" t="s">
        <v>148</v>
      </c>
      <c r="O54" s="383">
        <f>SUM(L9:L45)</f>
        <v>0</v>
      </c>
      <c r="P54" s="383">
        <f>SUM(M9:M45)</f>
        <v>0</v>
      </c>
      <c r="Q54" s="383">
        <f>SUM(N9:N45)</f>
        <v>0</v>
      </c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I55" s="36" t="s">
        <v>119</v>
      </c>
      <c r="J55" s="381">
        <f>MAY!J55</f>
        <v>0</v>
      </c>
      <c r="K55" s="381">
        <f>MAY!K55</f>
        <v>0</v>
      </c>
      <c r="L55" s="121" t="s">
        <v>154</v>
      </c>
      <c r="N55" s="84" t="s">
        <v>126</v>
      </c>
      <c r="O55" s="384">
        <f>(+O51-O52+O53)-O54</f>
        <v>0</v>
      </c>
      <c r="P55" s="384">
        <f>(+P51-P52+P53)-P54</f>
        <v>0</v>
      </c>
      <c r="Q55" s="384">
        <f>(+Q51-Q52+Q53)-Q54</f>
        <v>0</v>
      </c>
    </row>
    <row r="56" spans="1:20" s="81" customFormat="1" ht="15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I56" s="36" t="s">
        <v>120</v>
      </c>
      <c r="J56" s="384">
        <f>+J54+J55</f>
        <v>0</v>
      </c>
      <c r="K56" s="384">
        <f>+K54+K55</f>
        <v>0</v>
      </c>
      <c r="L56" s="120">
        <f>IF(K56-E52&gt;0,IF(K56-E52&lt;80,K56-E52,80)/5,0)</f>
        <v>0</v>
      </c>
      <c r="P56" s="88"/>
      <c r="Q56" s="89"/>
      <c r="R56" s="89"/>
      <c r="S56" s="89"/>
      <c r="T56" s="89"/>
    </row>
    <row r="57" spans="1:20" s="81" customFormat="1" ht="14.25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</row>
    <row r="58" spans="1:20" s="350" customFormat="1" ht="13.5" x14ac:dyDescent="0.25">
      <c r="A58" s="353"/>
      <c r="B58" s="358"/>
      <c r="C58" s="357"/>
      <c r="D58" s="355"/>
      <c r="E58" s="348"/>
      <c r="I58" s="344"/>
      <c r="S58" s="34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sCjvvvj0xCFyXFUD7b//VsId4wbKGWjeoJzcfZiMwkR3dAVpY5zTxLkgN53ivoFRihqF2G7vLHaVB98qMWrP5w==" saltValue="DHTSR1Hvm3+CDxiTsLGaJA==" spinCount="100000" sheet="1" selectLockedCells="1"/>
  <mergeCells count="33">
    <mergeCell ref="N4:O4"/>
    <mergeCell ref="R4:S4"/>
    <mergeCell ref="A2:C3"/>
    <mergeCell ref="D2:H3"/>
    <mergeCell ref="I2:J3"/>
    <mergeCell ref="K2:L3"/>
    <mergeCell ref="D4:H4"/>
    <mergeCell ref="K4:L4"/>
    <mergeCell ref="A5:T5"/>
    <mergeCell ref="A6:A7"/>
    <mergeCell ref="B6:B7"/>
    <mergeCell ref="M6:M7"/>
    <mergeCell ref="N6:N7"/>
    <mergeCell ref="S6:S7"/>
    <mergeCell ref="O6:O7"/>
    <mergeCell ref="P6:P7"/>
    <mergeCell ref="T6:T7"/>
    <mergeCell ref="U6:U7"/>
    <mergeCell ref="V6:V7"/>
    <mergeCell ref="A59:S59"/>
    <mergeCell ref="Q6:Q7"/>
    <mergeCell ref="R6:R7"/>
    <mergeCell ref="A8:E8"/>
    <mergeCell ref="F8:H8"/>
    <mergeCell ref="K6:K7"/>
    <mergeCell ref="L6:L7"/>
    <mergeCell ref="C6:H6"/>
    <mergeCell ref="I6:I7"/>
    <mergeCell ref="J6:J7"/>
    <mergeCell ref="A47:S47"/>
    <mergeCell ref="A46:H46"/>
    <mergeCell ref="B50:E50"/>
    <mergeCell ref="J57:Q57"/>
  </mergeCells>
  <phoneticPr fontId="3" type="noConversion"/>
  <printOptions horizontalCentered="1" verticalCentered="1"/>
  <pageMargins left="0.25" right="0.25" top="0.17" bottom="0.19" header="0" footer="0"/>
  <pageSetup scale="67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selection activeCell="J19" sqref="J19:T19"/>
    </sheetView>
  </sheetViews>
  <sheetFormatPr defaultColWidth="9.140625" defaultRowHeight="12.75" x14ac:dyDescent="0.2"/>
  <cols>
    <col min="1" max="1" width="7.140625" style="115" customWidth="1"/>
    <col min="2" max="2" width="11.85546875" style="115" customWidth="1"/>
    <col min="3" max="3" width="4.85546875" style="115" customWidth="1"/>
    <col min="4" max="4" width="5.42578125" style="115" customWidth="1"/>
    <col min="5" max="5" width="9.140625" style="115"/>
    <col min="6" max="6" width="8.42578125" style="115" customWidth="1"/>
    <col min="7" max="7" width="6.42578125" style="115" customWidth="1"/>
    <col min="8" max="8" width="9" style="115" customWidth="1"/>
    <col min="9" max="9" width="4" style="115" customWidth="1"/>
    <col min="10" max="10" width="7.28515625" style="115" customWidth="1"/>
    <col min="11" max="11" width="9.140625" style="115"/>
    <col min="12" max="12" width="5" style="115" customWidth="1"/>
    <col min="13" max="13" width="4" style="115" customWidth="1"/>
    <col min="14" max="14" width="9.140625" style="115"/>
    <col min="15" max="15" width="4.85546875" style="115" customWidth="1"/>
    <col min="16" max="18" width="4" style="115" customWidth="1"/>
    <col min="19" max="19" width="6.5703125" style="115" customWidth="1"/>
    <col min="20" max="20" width="11.42578125" style="115" customWidth="1"/>
    <col min="21" max="16384" width="9.140625" style="115"/>
  </cols>
  <sheetData>
    <row r="1" spans="1:20" ht="17.25" customHeight="1" x14ac:dyDescent="0.3">
      <c r="A1" s="601" t="s">
        <v>54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</row>
    <row r="2" spans="1:20" ht="15.75" customHeight="1" thickBot="1" x14ac:dyDescent="0.35">
      <c r="A2" s="603" t="s">
        <v>55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</row>
    <row r="3" spans="1:20" ht="21.95" customHeight="1" x14ac:dyDescent="0.25">
      <c r="A3" s="604" t="s">
        <v>56</v>
      </c>
      <c r="B3" s="605"/>
      <c r="C3" s="606">
        <f>JUNE!D2</f>
        <v>0</v>
      </c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8"/>
    </row>
    <row r="4" spans="1:20" ht="21.95" customHeight="1" x14ac:dyDescent="0.25">
      <c r="A4" s="609" t="s">
        <v>57</v>
      </c>
      <c r="B4" s="610"/>
      <c r="C4" s="610"/>
      <c r="D4" s="610"/>
      <c r="E4" s="26"/>
      <c r="F4" s="611"/>
      <c r="G4" s="612"/>
      <c r="H4" s="612"/>
      <c r="I4" s="612"/>
      <c r="J4" s="612"/>
      <c r="K4" s="612"/>
      <c r="L4" s="613" t="s">
        <v>58</v>
      </c>
      <c r="M4" s="614"/>
      <c r="N4" s="610"/>
      <c r="O4" s="615">
        <f>JUNE!K2</f>
        <v>0</v>
      </c>
      <c r="P4" s="615"/>
      <c r="Q4" s="615"/>
      <c r="R4" s="615"/>
      <c r="S4" s="615"/>
      <c r="T4" s="616"/>
    </row>
    <row r="5" spans="1:20" ht="48" customHeight="1" x14ac:dyDescent="0.2">
      <c r="A5" s="586" t="s">
        <v>59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8"/>
    </row>
    <row r="6" spans="1:20" s="29" customFormat="1" ht="30" customHeight="1" x14ac:dyDescent="0.2">
      <c r="A6" s="589" t="s">
        <v>60</v>
      </c>
      <c r="B6" s="590"/>
      <c r="C6" s="590"/>
      <c r="D6" s="591">
        <f>H10+H11+H12+H13+H14+H18+H19+H20+H23+H24+H25+H26</f>
        <v>0</v>
      </c>
      <c r="E6" s="592"/>
      <c r="F6" s="593" t="s">
        <v>61</v>
      </c>
      <c r="G6" s="594"/>
      <c r="H6" s="594"/>
      <c r="I6" s="594"/>
      <c r="J6" s="595" t="s">
        <v>62</v>
      </c>
      <c r="K6" s="596"/>
      <c r="L6" s="596"/>
      <c r="M6" s="596"/>
      <c r="N6" s="596"/>
      <c r="O6" s="596"/>
      <c r="P6" s="296"/>
      <c r="Q6" s="27" t="s">
        <v>63</v>
      </c>
      <c r="R6" s="297"/>
      <c r="S6" s="27" t="s">
        <v>64</v>
      </c>
      <c r="T6" s="28"/>
    </row>
    <row r="7" spans="1:20" s="29" customFormat="1" ht="8.25" customHeight="1" x14ac:dyDescent="0.2">
      <c r="A7" s="617"/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9"/>
    </row>
    <row r="8" spans="1:20" ht="18.75" customHeight="1" x14ac:dyDescent="0.25">
      <c r="A8" s="597" t="s">
        <v>159</v>
      </c>
      <c r="B8" s="598"/>
      <c r="C8" s="598"/>
      <c r="D8" s="598"/>
      <c r="E8" s="598"/>
      <c r="F8" s="598"/>
      <c r="G8" s="598"/>
      <c r="H8" s="598"/>
      <c r="I8" s="598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600"/>
    </row>
    <row r="9" spans="1:20" ht="18.75" customHeight="1" x14ac:dyDescent="0.2">
      <c r="A9" s="626" t="s">
        <v>66</v>
      </c>
      <c r="B9" s="627"/>
      <c r="C9" s="627"/>
      <c r="D9" s="113"/>
      <c r="E9" s="628" t="s">
        <v>67</v>
      </c>
      <c r="F9" s="627"/>
      <c r="G9" s="112"/>
      <c r="H9" s="114" t="s">
        <v>68</v>
      </c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1"/>
    </row>
    <row r="10" spans="1:20" ht="17.100000000000001" customHeight="1" x14ac:dyDescent="0.25">
      <c r="A10" s="632"/>
      <c r="B10" s="633"/>
      <c r="C10" s="633"/>
      <c r="D10" s="116"/>
      <c r="E10" s="634"/>
      <c r="F10" s="634"/>
      <c r="G10" s="116"/>
      <c r="H10" s="109"/>
      <c r="I10" s="30"/>
      <c r="J10" s="635"/>
      <c r="K10" s="636"/>
      <c r="L10" s="636"/>
      <c r="M10" s="636"/>
      <c r="N10" s="636"/>
      <c r="O10" s="636"/>
      <c r="P10" s="636"/>
      <c r="Q10" s="636"/>
      <c r="R10" s="636"/>
      <c r="S10" s="636"/>
      <c r="T10" s="637"/>
    </row>
    <row r="11" spans="1:20" ht="17.100000000000001" customHeight="1" x14ac:dyDescent="0.25">
      <c r="A11" s="623"/>
      <c r="B11" s="624"/>
      <c r="C11" s="624"/>
      <c r="D11" s="118"/>
      <c r="E11" s="625"/>
      <c r="F11" s="625"/>
      <c r="G11" s="118"/>
      <c r="H11" s="109"/>
      <c r="J11" s="635"/>
      <c r="K11" s="636"/>
      <c r="L11" s="636"/>
      <c r="M11" s="636"/>
      <c r="N11" s="636"/>
      <c r="O11" s="636"/>
      <c r="P11" s="636"/>
      <c r="Q11" s="636"/>
      <c r="R11" s="636"/>
      <c r="S11" s="636"/>
      <c r="T11" s="637"/>
    </row>
    <row r="12" spans="1:20" ht="17.100000000000001" customHeight="1" x14ac:dyDescent="0.25">
      <c r="A12" s="623"/>
      <c r="B12" s="624"/>
      <c r="C12" s="624"/>
      <c r="D12" s="119"/>
      <c r="E12" s="625"/>
      <c r="F12" s="625"/>
      <c r="G12" s="119"/>
      <c r="H12" s="109"/>
      <c r="J12" s="635"/>
      <c r="K12" s="636"/>
      <c r="L12" s="636"/>
      <c r="M12" s="636"/>
      <c r="N12" s="636"/>
      <c r="O12" s="636"/>
      <c r="P12" s="636"/>
      <c r="Q12" s="636"/>
      <c r="R12" s="636"/>
      <c r="S12" s="636"/>
      <c r="T12" s="637"/>
    </row>
    <row r="13" spans="1:20" ht="17.100000000000001" customHeight="1" x14ac:dyDescent="0.25">
      <c r="A13" s="623"/>
      <c r="B13" s="624"/>
      <c r="C13" s="624"/>
      <c r="D13" s="116"/>
      <c r="E13" s="625"/>
      <c r="F13" s="625"/>
      <c r="G13" s="116"/>
      <c r="H13" s="109"/>
      <c r="J13" s="635"/>
      <c r="K13" s="636"/>
      <c r="L13" s="636"/>
      <c r="M13" s="636"/>
      <c r="N13" s="636"/>
      <c r="O13" s="636"/>
      <c r="P13" s="636"/>
      <c r="Q13" s="636"/>
      <c r="R13" s="636"/>
      <c r="S13" s="636"/>
      <c r="T13" s="637"/>
    </row>
    <row r="14" spans="1:20" ht="17.100000000000001" customHeight="1" x14ac:dyDescent="0.25">
      <c r="A14" s="623"/>
      <c r="B14" s="624"/>
      <c r="C14" s="624"/>
      <c r="D14" s="116"/>
      <c r="E14" s="625"/>
      <c r="F14" s="625"/>
      <c r="G14" s="116"/>
      <c r="H14" s="109"/>
      <c r="J14" s="635"/>
      <c r="K14" s="636"/>
      <c r="L14" s="636"/>
      <c r="M14" s="636"/>
      <c r="N14" s="636"/>
      <c r="O14" s="636"/>
      <c r="P14" s="636"/>
      <c r="Q14" s="636"/>
      <c r="R14" s="636"/>
      <c r="S14" s="636"/>
      <c r="T14" s="637"/>
    </row>
    <row r="15" spans="1:20" s="123" customFormat="1" ht="8.25" customHeight="1" x14ac:dyDescent="0.2">
      <c r="A15" s="638"/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40"/>
    </row>
    <row r="16" spans="1:20" ht="12" customHeight="1" x14ac:dyDescent="0.2">
      <c r="A16" s="597" t="s">
        <v>158</v>
      </c>
      <c r="B16" s="598"/>
      <c r="C16" s="598"/>
      <c r="D16" s="598"/>
      <c r="E16" s="598"/>
      <c r="F16" s="598"/>
      <c r="G16" s="598"/>
      <c r="H16" s="598"/>
      <c r="I16" s="598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600"/>
    </row>
    <row r="17" spans="1:20" ht="30.75" customHeight="1" x14ac:dyDescent="0.2">
      <c r="A17" s="620" t="s">
        <v>157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2"/>
    </row>
    <row r="18" spans="1:20" ht="17.100000000000001" customHeight="1" x14ac:dyDescent="0.25">
      <c r="A18" s="632"/>
      <c r="B18" s="633"/>
      <c r="C18" s="633"/>
      <c r="D18" s="122"/>
      <c r="E18" s="634"/>
      <c r="F18" s="634"/>
      <c r="G18" s="122"/>
      <c r="H18" s="109"/>
      <c r="J18" s="635"/>
      <c r="K18" s="636"/>
      <c r="L18" s="636"/>
      <c r="M18" s="636"/>
      <c r="N18" s="636"/>
      <c r="O18" s="636"/>
      <c r="P18" s="636"/>
      <c r="Q18" s="636"/>
      <c r="R18" s="636"/>
      <c r="S18" s="636"/>
      <c r="T18" s="637"/>
    </row>
    <row r="19" spans="1:20" ht="17.100000000000001" customHeight="1" x14ac:dyDescent="0.25">
      <c r="A19" s="641"/>
      <c r="B19" s="642"/>
      <c r="C19" s="642"/>
      <c r="D19" s="31"/>
      <c r="E19" s="642"/>
      <c r="F19" s="642"/>
      <c r="G19" s="31"/>
      <c r="H19" s="110"/>
      <c r="J19" s="635"/>
      <c r="K19" s="636"/>
      <c r="L19" s="636"/>
      <c r="M19" s="636"/>
      <c r="N19" s="636"/>
      <c r="O19" s="636"/>
      <c r="P19" s="636"/>
      <c r="Q19" s="636"/>
      <c r="R19" s="636"/>
      <c r="S19" s="636"/>
      <c r="T19" s="637"/>
    </row>
    <row r="20" spans="1:20" ht="17.100000000000001" customHeight="1" x14ac:dyDescent="0.25">
      <c r="A20" s="641"/>
      <c r="B20" s="642"/>
      <c r="C20" s="642"/>
      <c r="D20" s="31"/>
      <c r="E20" s="642"/>
      <c r="F20" s="642"/>
      <c r="G20" s="31"/>
      <c r="H20" s="110"/>
      <c r="J20" s="635"/>
      <c r="K20" s="636"/>
      <c r="L20" s="636"/>
      <c r="M20" s="636"/>
      <c r="N20" s="636"/>
      <c r="O20" s="636"/>
      <c r="P20" s="636"/>
      <c r="Q20" s="636"/>
      <c r="R20" s="636"/>
      <c r="S20" s="636"/>
      <c r="T20" s="637"/>
    </row>
    <row r="21" spans="1:20" ht="6.75" customHeight="1" x14ac:dyDescent="0.2">
      <c r="A21" s="638"/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40"/>
    </row>
    <row r="22" spans="1:20" ht="12" customHeight="1" x14ac:dyDescent="0.25">
      <c r="A22" s="597" t="s">
        <v>160</v>
      </c>
      <c r="B22" s="598"/>
      <c r="C22" s="598"/>
      <c r="D22" s="598"/>
      <c r="E22" s="598"/>
      <c r="F22" s="598"/>
      <c r="G22" s="598"/>
      <c r="H22" s="598"/>
      <c r="I22" s="598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600"/>
    </row>
    <row r="23" spans="1:20" ht="17.100000000000001" customHeight="1" x14ac:dyDescent="0.25">
      <c r="A23" s="641"/>
      <c r="B23" s="642"/>
      <c r="C23" s="642"/>
      <c r="D23" s="117"/>
      <c r="E23" s="642"/>
      <c r="F23" s="642"/>
      <c r="G23" s="31"/>
      <c r="H23" s="110"/>
      <c r="J23" s="635"/>
      <c r="K23" s="636"/>
      <c r="L23" s="636"/>
      <c r="M23" s="636"/>
      <c r="N23" s="636"/>
      <c r="O23" s="636"/>
      <c r="P23" s="636"/>
      <c r="Q23" s="636"/>
      <c r="R23" s="636"/>
      <c r="S23" s="636"/>
      <c r="T23" s="637"/>
    </row>
    <row r="24" spans="1:20" ht="17.100000000000001" customHeight="1" x14ac:dyDescent="0.25">
      <c r="A24" s="641"/>
      <c r="B24" s="642"/>
      <c r="C24" s="642"/>
      <c r="D24" s="31"/>
      <c r="E24" s="642"/>
      <c r="F24" s="642"/>
      <c r="G24" s="31"/>
      <c r="H24" s="110"/>
      <c r="J24" s="635"/>
      <c r="K24" s="636"/>
      <c r="L24" s="636"/>
      <c r="M24" s="636"/>
      <c r="N24" s="636"/>
      <c r="O24" s="636"/>
      <c r="P24" s="636"/>
      <c r="Q24" s="636"/>
      <c r="R24" s="636"/>
      <c r="S24" s="636"/>
      <c r="T24" s="637"/>
    </row>
    <row r="25" spans="1:20" ht="17.100000000000001" customHeight="1" x14ac:dyDescent="0.25">
      <c r="A25" s="641"/>
      <c r="B25" s="642"/>
      <c r="C25" s="642"/>
      <c r="D25" s="31"/>
      <c r="E25" s="642"/>
      <c r="F25" s="642"/>
      <c r="G25" s="31"/>
      <c r="H25" s="110"/>
      <c r="J25" s="635"/>
      <c r="K25" s="636"/>
      <c r="L25" s="636"/>
      <c r="M25" s="636"/>
      <c r="N25" s="636"/>
      <c r="O25" s="636"/>
      <c r="P25" s="636"/>
      <c r="Q25" s="636"/>
      <c r="R25" s="636"/>
      <c r="S25" s="636"/>
      <c r="T25" s="637"/>
    </row>
    <row r="26" spans="1:20" ht="17.100000000000001" customHeight="1" x14ac:dyDescent="0.25">
      <c r="A26" s="641"/>
      <c r="B26" s="642"/>
      <c r="C26" s="642"/>
      <c r="D26" s="31"/>
      <c r="E26" s="642"/>
      <c r="F26" s="642"/>
      <c r="G26" s="31"/>
      <c r="H26" s="110"/>
      <c r="J26" s="635"/>
      <c r="K26" s="636"/>
      <c r="L26" s="636"/>
      <c r="M26" s="636"/>
      <c r="N26" s="636"/>
      <c r="O26" s="636"/>
      <c r="P26" s="636"/>
      <c r="Q26" s="636"/>
      <c r="R26" s="636"/>
      <c r="S26" s="636"/>
      <c r="T26" s="637"/>
    </row>
    <row r="27" spans="1:20" customFormat="1" ht="12.75" customHeight="1" x14ac:dyDescent="0.2">
      <c r="A27" s="657"/>
      <c r="B27" s="550"/>
      <c r="C27" s="550"/>
      <c r="D27" s="550"/>
      <c r="E27" s="550"/>
      <c r="F27" s="550"/>
      <c r="G27" s="550"/>
      <c r="H27" s="550"/>
      <c r="I27" s="550"/>
      <c r="J27" s="658" t="s">
        <v>69</v>
      </c>
      <c r="K27" s="658"/>
      <c r="L27" s="658"/>
      <c r="M27" s="658"/>
      <c r="N27" s="658"/>
      <c r="O27" s="658"/>
      <c r="P27" s="658"/>
      <c r="Q27" s="658"/>
      <c r="R27" s="658"/>
      <c r="S27" s="658"/>
      <c r="T27" s="659"/>
    </row>
    <row r="28" spans="1:20" ht="12" customHeight="1" x14ac:dyDescent="0.2">
      <c r="A28" s="657"/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660"/>
    </row>
    <row r="29" spans="1:20" ht="30" customHeight="1" thickBot="1" x14ac:dyDescent="0.4">
      <c r="A29" s="617" t="s">
        <v>70</v>
      </c>
      <c r="B29" s="630"/>
      <c r="C29" s="630"/>
      <c r="D29" s="643"/>
      <c r="E29" s="643"/>
      <c r="F29" s="643"/>
      <c r="G29" s="643"/>
      <c r="H29" s="643"/>
      <c r="I29" s="643"/>
      <c r="J29" s="643"/>
      <c r="K29" s="115" t="s">
        <v>71</v>
      </c>
      <c r="L29" s="644">
        <f ca="1">TODAY()</f>
        <v>44370</v>
      </c>
      <c r="M29" s="644"/>
      <c r="N29" s="644"/>
      <c r="O29" s="645" t="s">
        <v>142</v>
      </c>
      <c r="P29" s="646"/>
      <c r="Q29" s="646"/>
      <c r="R29" s="646"/>
      <c r="S29" s="646"/>
      <c r="T29" s="298"/>
    </row>
    <row r="30" spans="1:20" ht="15.75" customHeight="1" x14ac:dyDescent="0.25">
      <c r="A30" s="647" t="s">
        <v>72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9"/>
    </row>
    <row r="31" spans="1:20" ht="17.100000000000001" customHeight="1" x14ac:dyDescent="0.2">
      <c r="A31" s="139">
        <f>SUM(H10:H14)</f>
        <v>0</v>
      </c>
      <c r="B31" s="650" t="s">
        <v>73</v>
      </c>
      <c r="C31" s="651"/>
      <c r="D31" s="304"/>
      <c r="E31" s="652" t="s">
        <v>74</v>
      </c>
      <c r="F31" s="653"/>
      <c r="G31" s="304"/>
      <c r="H31" s="654" t="s">
        <v>75</v>
      </c>
      <c r="I31" s="655"/>
      <c r="J31" s="655"/>
      <c r="K31" s="655"/>
      <c r="L31" s="655"/>
      <c r="M31" s="656"/>
      <c r="N31" s="656"/>
      <c r="O31" s="306"/>
      <c r="P31" s="124" t="s">
        <v>76</v>
      </c>
      <c r="Q31" s="124"/>
      <c r="R31" s="124"/>
      <c r="S31" s="124"/>
      <c r="T31" s="125"/>
    </row>
    <row r="32" spans="1:20" ht="17.100000000000001" customHeight="1" x14ac:dyDescent="0.2">
      <c r="A32" s="140">
        <f>SUM(H18:H20)</f>
        <v>0</v>
      </c>
      <c r="B32" s="650" t="s">
        <v>77</v>
      </c>
      <c r="C32" s="651"/>
      <c r="D32" s="305"/>
      <c r="E32" s="661" t="s">
        <v>78</v>
      </c>
      <c r="F32" s="653"/>
      <c r="G32" s="305"/>
      <c r="H32" s="652" t="s">
        <v>79</v>
      </c>
      <c r="I32" s="653"/>
      <c r="J32" s="653"/>
      <c r="K32" s="653"/>
      <c r="L32" s="653"/>
      <c r="M32" s="653"/>
      <c r="N32" s="653"/>
      <c r="O32" s="307"/>
      <c r="P32" s="124" t="s">
        <v>80</v>
      </c>
      <c r="Q32" s="124"/>
      <c r="R32" s="124"/>
      <c r="S32" s="124"/>
      <c r="T32" s="125"/>
    </row>
    <row r="33" spans="1:20" ht="17.100000000000001" customHeight="1" x14ac:dyDescent="0.2">
      <c r="A33" s="302"/>
      <c r="B33" s="650" t="s">
        <v>81</v>
      </c>
      <c r="C33" s="651"/>
      <c r="D33" s="305"/>
      <c r="E33" s="661" t="s">
        <v>82</v>
      </c>
      <c r="F33" s="653"/>
      <c r="G33" s="305"/>
      <c r="H33" s="661" t="s">
        <v>83</v>
      </c>
      <c r="I33" s="653"/>
      <c r="J33" s="653"/>
      <c r="K33" s="653"/>
      <c r="L33" s="653"/>
      <c r="M33" s="653"/>
      <c r="N33" s="653"/>
      <c r="O33" s="307"/>
      <c r="P33" s="126" t="s">
        <v>84</v>
      </c>
      <c r="Q33" s="127"/>
      <c r="R33" s="127"/>
      <c r="S33" s="127"/>
      <c r="T33" s="128"/>
    </row>
    <row r="34" spans="1:20" ht="17.100000000000001" customHeight="1" x14ac:dyDescent="0.25">
      <c r="A34" s="302"/>
      <c r="B34" s="650" t="s">
        <v>85</v>
      </c>
      <c r="C34" s="651"/>
      <c r="D34" s="305"/>
      <c r="E34" s="661" t="s">
        <v>86</v>
      </c>
      <c r="F34" s="653"/>
      <c r="G34" s="305"/>
      <c r="H34" s="652" t="s">
        <v>87</v>
      </c>
      <c r="I34" s="653"/>
      <c r="J34" s="653"/>
      <c r="K34" s="653"/>
      <c r="L34" s="653"/>
      <c r="M34" s="653"/>
      <c r="N34" s="653"/>
      <c r="O34" s="307"/>
      <c r="P34" s="129" t="s">
        <v>88</v>
      </c>
      <c r="Q34" s="130"/>
      <c r="R34" s="130"/>
      <c r="S34" s="130"/>
      <c r="T34" s="131"/>
    </row>
    <row r="35" spans="1:20" ht="17.100000000000001" customHeight="1" x14ac:dyDescent="0.25">
      <c r="A35" s="303"/>
      <c r="B35" s="650" t="s">
        <v>89</v>
      </c>
      <c r="C35" s="651"/>
      <c r="D35" s="305"/>
      <c r="E35" s="661" t="s">
        <v>90</v>
      </c>
      <c r="F35" s="653"/>
      <c r="G35" s="305"/>
      <c r="H35" s="652" t="s">
        <v>91</v>
      </c>
      <c r="I35" s="653"/>
      <c r="J35" s="653"/>
      <c r="K35" s="653"/>
      <c r="L35" s="653"/>
      <c r="M35" s="653"/>
      <c r="N35" s="653"/>
      <c r="O35" s="132"/>
      <c r="P35" s="662"/>
      <c r="Q35" s="662"/>
      <c r="R35" s="662"/>
      <c r="S35" s="662"/>
      <c r="T35" s="663"/>
    </row>
    <row r="36" spans="1:20" ht="17.100000000000001" customHeight="1" x14ac:dyDescent="0.25">
      <c r="A36" s="303"/>
      <c r="B36" s="650" t="s">
        <v>92</v>
      </c>
      <c r="C36" s="651"/>
      <c r="D36" s="305"/>
      <c r="E36" s="661" t="s">
        <v>32</v>
      </c>
      <c r="F36" s="661"/>
      <c r="G36" s="305"/>
      <c r="H36" s="652" t="s">
        <v>21</v>
      </c>
      <c r="I36" s="653"/>
      <c r="J36" s="653"/>
      <c r="K36" s="653"/>
      <c r="L36" s="653"/>
      <c r="M36" s="653"/>
      <c r="N36" s="653"/>
      <c r="O36" s="133"/>
      <c r="P36" s="662"/>
      <c r="Q36" s="662"/>
      <c r="R36" s="662"/>
      <c r="S36" s="662"/>
      <c r="T36" s="663"/>
    </row>
    <row r="37" spans="1:20" ht="12" customHeight="1" x14ac:dyDescent="0.2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</row>
    <row r="38" spans="1:20" ht="17.100000000000001" customHeight="1" x14ac:dyDescent="0.25">
      <c r="A38" s="664" t="s">
        <v>93</v>
      </c>
      <c r="B38" s="665"/>
      <c r="C38" s="665"/>
      <c r="D38" s="665"/>
      <c r="E38" s="665"/>
      <c r="F38" s="141"/>
      <c r="G38" s="666" t="s">
        <v>94</v>
      </c>
      <c r="H38" s="665"/>
      <c r="I38" s="665"/>
      <c r="J38" s="141"/>
      <c r="K38" s="666" t="s">
        <v>95</v>
      </c>
      <c r="L38" s="665"/>
      <c r="M38" s="665"/>
      <c r="N38" s="138" t="s">
        <v>65</v>
      </c>
      <c r="O38" s="652" t="s">
        <v>96</v>
      </c>
      <c r="P38" s="653"/>
      <c r="Q38" s="653"/>
      <c r="R38" s="653"/>
      <c r="S38" s="653"/>
      <c r="T38" s="667"/>
    </row>
    <row r="39" spans="1:20" ht="17.100000000000001" customHeight="1" x14ac:dyDescent="0.2">
      <c r="A39" s="673" t="s">
        <v>97</v>
      </c>
      <c r="B39" s="674"/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5"/>
    </row>
    <row r="40" spans="1:20" ht="17.100000000000001" customHeight="1" x14ac:dyDescent="0.25">
      <c r="A40" s="664" t="s">
        <v>98</v>
      </c>
      <c r="B40" s="665"/>
      <c r="C40" s="665"/>
      <c r="D40" s="665"/>
      <c r="E40" s="665"/>
      <c r="F40" s="141"/>
      <c r="G40" s="666" t="s">
        <v>99</v>
      </c>
      <c r="H40" s="665"/>
      <c r="I40" s="665"/>
      <c r="J40" s="141"/>
      <c r="K40" s="666" t="s">
        <v>100</v>
      </c>
      <c r="L40" s="665"/>
      <c r="M40" s="665"/>
      <c r="N40" s="138" t="s">
        <v>65</v>
      </c>
      <c r="O40" s="652" t="s">
        <v>96</v>
      </c>
      <c r="P40" s="653"/>
      <c r="Q40" s="653"/>
      <c r="R40" s="653"/>
      <c r="S40" s="653"/>
      <c r="T40" s="667"/>
    </row>
    <row r="41" spans="1:20" ht="17.100000000000001" customHeight="1" x14ac:dyDescent="0.2">
      <c r="A41" s="673" t="s">
        <v>101</v>
      </c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5"/>
    </row>
    <row r="42" spans="1:20" ht="17.100000000000001" customHeight="1" x14ac:dyDescent="0.2">
      <c r="A42" s="670" t="s">
        <v>102</v>
      </c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9"/>
    </row>
    <row r="43" spans="1:20" ht="17.100000000000001" customHeight="1" x14ac:dyDescent="0.25">
      <c r="A43" s="142"/>
      <c r="B43" s="668" t="s">
        <v>103</v>
      </c>
      <c r="C43" s="668"/>
      <c r="D43" s="668"/>
      <c r="E43" s="668"/>
      <c r="F43" s="668"/>
      <c r="G43" s="671"/>
      <c r="H43" s="672"/>
      <c r="I43" s="672"/>
      <c r="J43" s="672"/>
      <c r="K43" s="124" t="s">
        <v>104</v>
      </c>
      <c r="L43" s="129"/>
      <c r="M43" s="668"/>
      <c r="N43" s="665"/>
      <c r="O43" s="665"/>
      <c r="P43" s="665"/>
      <c r="Q43" s="665"/>
      <c r="R43" s="665"/>
      <c r="S43" s="665"/>
      <c r="T43" s="669"/>
    </row>
    <row r="44" spans="1:20" ht="17.100000000000001" customHeight="1" x14ac:dyDescent="0.25">
      <c r="A44" s="143"/>
      <c r="B44" s="668" t="s">
        <v>105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5"/>
      <c r="N44" s="665"/>
      <c r="O44" s="665"/>
      <c r="P44" s="665"/>
      <c r="Q44" s="665"/>
      <c r="R44" s="665"/>
      <c r="S44" s="665"/>
      <c r="T44" s="669"/>
    </row>
    <row r="45" spans="1:20" ht="17.100000000000001" customHeight="1" x14ac:dyDescent="0.25">
      <c r="A45" s="143"/>
      <c r="B45" s="668" t="s">
        <v>106</v>
      </c>
      <c r="C45" s="668"/>
      <c r="D45" s="668"/>
      <c r="E45" s="668"/>
      <c r="F45" s="668"/>
      <c r="G45" s="668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9"/>
    </row>
    <row r="46" spans="1:20" ht="17.100000000000001" customHeight="1" x14ac:dyDescent="0.25">
      <c r="A46" s="143"/>
      <c r="B46" s="135" t="s">
        <v>107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6"/>
    </row>
    <row r="47" spans="1:20" customFormat="1" ht="17.100000000000001" customHeight="1" x14ac:dyDescent="0.2">
      <c r="A47" s="676" t="s">
        <v>108</v>
      </c>
      <c r="B47" s="677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8"/>
    </row>
    <row r="48" spans="1:20" ht="17.100000000000001" customHeight="1" x14ac:dyDescent="0.25">
      <c r="A48" s="142"/>
      <c r="B48" s="668" t="s">
        <v>109</v>
      </c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5"/>
      <c r="O48" s="665"/>
      <c r="P48" s="665"/>
      <c r="Q48" s="665"/>
      <c r="R48" s="665"/>
      <c r="S48" s="665"/>
      <c r="T48" s="669"/>
    </row>
    <row r="49" spans="1:20" ht="12" customHeight="1" x14ac:dyDescent="0.2">
      <c r="A49" s="664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9"/>
    </row>
    <row r="50" spans="1:20" ht="30" customHeight="1" x14ac:dyDescent="0.25">
      <c r="A50" s="664" t="s">
        <v>110</v>
      </c>
      <c r="B50" s="665"/>
      <c r="C50" s="671"/>
      <c r="D50" s="671"/>
      <c r="E50" s="671"/>
      <c r="F50" s="671"/>
      <c r="G50" s="671"/>
      <c r="H50" s="671"/>
      <c r="I50" s="671"/>
      <c r="J50" s="671"/>
      <c r="K50" s="671"/>
      <c r="L50" s="668" t="s">
        <v>71</v>
      </c>
      <c r="M50" s="665"/>
      <c r="N50" s="671"/>
      <c r="O50" s="672"/>
      <c r="P50" s="672"/>
      <c r="Q50" s="672"/>
      <c r="R50" s="672"/>
      <c r="S50" s="672"/>
      <c r="T50" s="692"/>
    </row>
    <row r="51" spans="1:20" ht="15.75" customHeight="1" x14ac:dyDescent="0.2">
      <c r="A51" s="134"/>
      <c r="B51" s="135"/>
      <c r="C51" s="687" t="s">
        <v>111</v>
      </c>
      <c r="D51" s="687"/>
      <c r="E51" s="687"/>
      <c r="F51" s="687"/>
      <c r="G51" s="687"/>
      <c r="H51" s="687"/>
      <c r="I51" s="687"/>
      <c r="J51" s="687"/>
      <c r="K51" s="687"/>
      <c r="L51" s="135"/>
      <c r="M51" s="135"/>
      <c r="N51" s="135"/>
      <c r="O51" s="135"/>
      <c r="P51" s="135"/>
      <c r="Q51" s="135"/>
      <c r="R51" s="135"/>
      <c r="S51" s="135"/>
      <c r="T51" s="136"/>
    </row>
    <row r="52" spans="1:20" ht="30" customHeight="1" x14ac:dyDescent="0.25">
      <c r="A52" s="664" t="s">
        <v>110</v>
      </c>
      <c r="B52" s="665"/>
      <c r="C52" s="671"/>
      <c r="D52" s="671"/>
      <c r="E52" s="671"/>
      <c r="F52" s="671"/>
      <c r="G52" s="671"/>
      <c r="H52" s="671"/>
      <c r="I52" s="671"/>
      <c r="J52" s="671"/>
      <c r="K52" s="671"/>
      <c r="L52" s="668" t="s">
        <v>71</v>
      </c>
      <c r="M52" s="665"/>
      <c r="N52" s="671"/>
      <c r="O52" s="672"/>
      <c r="P52" s="672"/>
      <c r="Q52" s="672"/>
      <c r="R52" s="672"/>
      <c r="S52" s="672"/>
      <c r="T52" s="692"/>
    </row>
    <row r="53" spans="1:20" ht="15.75" customHeight="1" x14ac:dyDescent="0.2">
      <c r="A53" s="134"/>
      <c r="B53" s="135"/>
      <c r="C53" s="687" t="s">
        <v>112</v>
      </c>
      <c r="D53" s="687"/>
      <c r="E53" s="687"/>
      <c r="F53" s="687"/>
      <c r="G53" s="687"/>
      <c r="H53" s="687"/>
      <c r="I53" s="687"/>
      <c r="J53" s="687"/>
      <c r="K53" s="687"/>
      <c r="L53" s="135"/>
      <c r="M53" s="135"/>
      <c r="N53" s="135"/>
      <c r="O53" s="135"/>
      <c r="P53" s="135"/>
      <c r="Q53" s="135"/>
      <c r="R53" s="135"/>
      <c r="S53" s="135"/>
      <c r="T53" s="136"/>
    </row>
    <row r="54" spans="1:20" ht="12.75" customHeight="1" x14ac:dyDescent="0.2">
      <c r="A54" s="664"/>
      <c r="B54" s="665"/>
      <c r="C54" s="665"/>
      <c r="D54" s="665"/>
      <c r="E54" s="665"/>
      <c r="F54" s="665"/>
      <c r="G54" s="665"/>
      <c r="H54" s="665"/>
      <c r="I54" s="665"/>
      <c r="J54" s="665"/>
      <c r="K54" s="679"/>
      <c r="L54" s="688"/>
      <c r="M54" s="689"/>
      <c r="N54" s="689"/>
      <c r="O54" s="689"/>
      <c r="P54" s="689"/>
      <c r="Q54" s="689"/>
      <c r="R54" s="689"/>
      <c r="S54" s="689"/>
      <c r="T54" s="690"/>
    </row>
    <row r="55" spans="1:20" ht="15.75" customHeight="1" x14ac:dyDescent="0.25">
      <c r="A55" s="134"/>
      <c r="B55" s="135"/>
      <c r="C55" s="137"/>
      <c r="D55" s="137"/>
      <c r="E55" s="137"/>
      <c r="F55" s="137"/>
      <c r="G55" s="137"/>
      <c r="H55" s="137"/>
      <c r="I55" s="137"/>
      <c r="J55" s="137"/>
      <c r="K55" s="137"/>
      <c r="L55" s="691" t="s">
        <v>113</v>
      </c>
      <c r="M55" s="668"/>
      <c r="N55" s="668"/>
      <c r="O55" s="671"/>
      <c r="P55" s="671"/>
      <c r="Q55" s="135"/>
      <c r="R55" s="668" t="s">
        <v>71</v>
      </c>
      <c r="S55" s="668"/>
      <c r="T55" s="144"/>
    </row>
    <row r="56" spans="1:20" ht="12.75" customHeight="1" x14ac:dyDescent="0.2">
      <c r="A56" s="664"/>
      <c r="B56" s="665"/>
      <c r="C56" s="665"/>
      <c r="D56" s="665"/>
      <c r="E56" s="665"/>
      <c r="F56" s="665"/>
      <c r="G56" s="665"/>
      <c r="H56" s="665"/>
      <c r="I56" s="665"/>
      <c r="J56" s="665"/>
      <c r="K56" s="679"/>
      <c r="L56" s="680"/>
      <c r="M56" s="681"/>
      <c r="N56" s="681"/>
      <c r="O56" s="681"/>
      <c r="P56" s="681"/>
      <c r="Q56" s="681"/>
      <c r="R56" s="681"/>
      <c r="S56" s="681"/>
      <c r="T56" s="682"/>
    </row>
    <row r="57" spans="1:20" ht="12.75" customHeight="1" thickBot="1" x14ac:dyDescent="0.25">
      <c r="A57" s="683"/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5"/>
    </row>
    <row r="58" spans="1:20" ht="17.25" customHeight="1" x14ac:dyDescent="0.25">
      <c r="A58" s="686" t="s">
        <v>114</v>
      </c>
      <c r="B58" s="686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6"/>
      <c r="P58" s="686"/>
      <c r="Q58" s="686"/>
      <c r="R58" s="686"/>
      <c r="S58" s="686"/>
      <c r="T58" s="686"/>
    </row>
  </sheetData>
  <sheetProtection algorithmName="SHA-512" hashValue="a4IT20pUQ9ainrkVqL6GQf66ZkxQ4Fe5wjIvjsnAgOVZi89K+j6wJpC6fJaBl1mPwoaVaFLnxxjWmtpKeQSJ0Q==" saltValue="ig15d0N3z+f4v3fIKGz5Tg==" spinCount="100000" sheet="1" objects="1" scenarios="1"/>
  <mergeCells count="128">
    <mergeCell ref="A50:B50"/>
    <mergeCell ref="C50:K50"/>
    <mergeCell ref="L50:M50"/>
    <mergeCell ref="N50:T50"/>
    <mergeCell ref="C51:K51"/>
    <mergeCell ref="A52:B52"/>
    <mergeCell ref="C52:K52"/>
    <mergeCell ref="L52:M52"/>
    <mergeCell ref="N52:T52"/>
    <mergeCell ref="A56:K56"/>
    <mergeCell ref="L56:T56"/>
    <mergeCell ref="A57:T57"/>
    <mergeCell ref="A58:T58"/>
    <mergeCell ref="C53:K53"/>
    <mergeCell ref="A54:K54"/>
    <mergeCell ref="L54:T54"/>
    <mergeCell ref="L55:N55"/>
    <mergeCell ref="O55:P55"/>
    <mergeCell ref="R55:S55"/>
    <mergeCell ref="M48:T48"/>
    <mergeCell ref="A49:T49"/>
    <mergeCell ref="A42:T42"/>
    <mergeCell ref="B43:F43"/>
    <mergeCell ref="G43:J43"/>
    <mergeCell ref="M43:T43"/>
    <mergeCell ref="B44:K44"/>
    <mergeCell ref="L44:T44"/>
    <mergeCell ref="A39:T39"/>
    <mergeCell ref="A40:E40"/>
    <mergeCell ref="G40:I40"/>
    <mergeCell ref="K40:M40"/>
    <mergeCell ref="O40:T40"/>
    <mergeCell ref="A41:T41"/>
    <mergeCell ref="B45:F45"/>
    <mergeCell ref="G45:T45"/>
    <mergeCell ref="A47:T47"/>
    <mergeCell ref="B48:L48"/>
    <mergeCell ref="P35:T35"/>
    <mergeCell ref="B36:C36"/>
    <mergeCell ref="E36:F36"/>
    <mergeCell ref="H36:N36"/>
    <mergeCell ref="P36:T36"/>
    <mergeCell ref="A38:E38"/>
    <mergeCell ref="G38:I38"/>
    <mergeCell ref="K38:M38"/>
    <mergeCell ref="O38:T38"/>
    <mergeCell ref="B34:C34"/>
    <mergeCell ref="E34:F34"/>
    <mergeCell ref="H34:N34"/>
    <mergeCell ref="B35:C35"/>
    <mergeCell ref="E35:F35"/>
    <mergeCell ref="H35:N35"/>
    <mergeCell ref="B32:C32"/>
    <mergeCell ref="E32:F32"/>
    <mergeCell ref="H32:N32"/>
    <mergeCell ref="B33:C33"/>
    <mergeCell ref="E33:F33"/>
    <mergeCell ref="H33:N33"/>
    <mergeCell ref="A29:C29"/>
    <mergeCell ref="D29:J29"/>
    <mergeCell ref="L29:N29"/>
    <mergeCell ref="O29:S29"/>
    <mergeCell ref="A30:T30"/>
    <mergeCell ref="B31:C31"/>
    <mergeCell ref="E31:F31"/>
    <mergeCell ref="H31:N31"/>
    <mergeCell ref="A26:C26"/>
    <mergeCell ref="E26:F26"/>
    <mergeCell ref="J26:T26"/>
    <mergeCell ref="A27:I27"/>
    <mergeCell ref="J27:T27"/>
    <mergeCell ref="A28:T28"/>
    <mergeCell ref="A22:T22"/>
    <mergeCell ref="A23:C23"/>
    <mergeCell ref="E23:F23"/>
    <mergeCell ref="A24:C24"/>
    <mergeCell ref="E24:F24"/>
    <mergeCell ref="A25:C25"/>
    <mergeCell ref="E25:F25"/>
    <mergeCell ref="J23:T23"/>
    <mergeCell ref="J24:T24"/>
    <mergeCell ref="J25:T25"/>
    <mergeCell ref="A21:T21"/>
    <mergeCell ref="A19:C19"/>
    <mergeCell ref="E19:F19"/>
    <mergeCell ref="J19:T19"/>
    <mergeCell ref="A20:C20"/>
    <mergeCell ref="E20:F20"/>
    <mergeCell ref="J20:T20"/>
    <mergeCell ref="A18:C18"/>
    <mergeCell ref="E18:F18"/>
    <mergeCell ref="J18:T18"/>
    <mergeCell ref="A17:T17"/>
    <mergeCell ref="A16:T16"/>
    <mergeCell ref="A13:C13"/>
    <mergeCell ref="E13:F13"/>
    <mergeCell ref="A14:C14"/>
    <mergeCell ref="E14:F14"/>
    <mergeCell ref="A9:C9"/>
    <mergeCell ref="E9:F9"/>
    <mergeCell ref="I9:T9"/>
    <mergeCell ref="A10:C10"/>
    <mergeCell ref="E10:F10"/>
    <mergeCell ref="A11:C11"/>
    <mergeCell ref="E11:F11"/>
    <mergeCell ref="A12:C12"/>
    <mergeCell ref="E12:F12"/>
    <mergeCell ref="J10:T10"/>
    <mergeCell ref="J11:T11"/>
    <mergeCell ref="J12:T12"/>
    <mergeCell ref="J13:T13"/>
    <mergeCell ref="J14:T14"/>
    <mergeCell ref="A15:T15"/>
    <mergeCell ref="A5:T5"/>
    <mergeCell ref="A6:C6"/>
    <mergeCell ref="D6:E6"/>
    <mergeCell ref="F6:I6"/>
    <mergeCell ref="J6:O6"/>
    <mergeCell ref="A8:T8"/>
    <mergeCell ref="A1:T1"/>
    <mergeCell ref="A2:T2"/>
    <mergeCell ref="A3:B3"/>
    <mergeCell ref="C3:T3"/>
    <mergeCell ref="A4:D4"/>
    <mergeCell ref="F4:K4"/>
    <mergeCell ref="L4:N4"/>
    <mergeCell ref="O4:T4"/>
    <mergeCell ref="A7:T7"/>
  </mergeCells>
  <pageMargins left="0.45" right="0.4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opLeftCell="A6" zoomScaleNormal="100" workbookViewId="0">
      <selection activeCell="C45" sqref="C45"/>
    </sheetView>
  </sheetViews>
  <sheetFormatPr defaultColWidth="7.140625" defaultRowHeight="12.75" x14ac:dyDescent="0.25"/>
  <cols>
    <col min="1" max="1" width="5.28515625" style="286" customWidth="1"/>
    <col min="2" max="2" width="5.28515625" style="287" customWidth="1"/>
    <col min="3" max="8" width="7.140625" style="285" customWidth="1"/>
    <col min="9" max="9" width="8.42578125" style="285" customWidth="1"/>
    <col min="10" max="11" width="8.85546875" style="285" customWidth="1"/>
    <col min="12" max="12" width="10.140625" style="285" bestFit="1" customWidth="1"/>
    <col min="13" max="13" width="8.85546875" style="285" customWidth="1"/>
    <col min="14" max="14" width="10.85546875" style="285" bestFit="1" customWidth="1"/>
    <col min="15" max="16" width="8.85546875" style="271" customWidth="1"/>
    <col min="17" max="17" width="8.85546875" style="282" customWidth="1"/>
    <col min="18" max="20" width="8.85546875" style="271" customWidth="1"/>
    <col min="21" max="21" width="9.42578125" style="271" customWidth="1"/>
    <col min="22" max="22" width="14.28515625" style="271" customWidth="1"/>
    <col min="23" max="23" width="15.7109375" style="271" customWidth="1"/>
    <col min="24" max="16384" width="7.140625" style="271"/>
  </cols>
  <sheetData>
    <row r="1" spans="1:32" s="221" customFormat="1" ht="24.95" customHeight="1" x14ac:dyDescent="0.2">
      <c r="A1" s="217" t="s">
        <v>0</v>
      </c>
      <c r="B1" s="218"/>
      <c r="C1" s="219"/>
      <c r="D1" s="220"/>
      <c r="E1" s="220"/>
      <c r="F1" s="220"/>
      <c r="G1" s="220"/>
      <c r="H1" s="220"/>
      <c r="I1" s="219"/>
      <c r="L1" s="219"/>
      <c r="M1" s="219"/>
      <c r="N1" s="222"/>
      <c r="O1" s="222"/>
      <c r="P1" s="220" t="s">
        <v>1</v>
      </c>
      <c r="Q1" s="222"/>
      <c r="R1" s="220"/>
      <c r="S1" s="223"/>
      <c r="T1" s="224"/>
    </row>
    <row r="2" spans="1:32" s="221" customFormat="1" ht="24.95" customHeight="1" x14ac:dyDescent="0.2">
      <c r="A2" s="507" t="s">
        <v>2</v>
      </c>
      <c r="B2" s="507"/>
      <c r="C2" s="507"/>
      <c r="D2" s="508">
        <f>JULY!D2</f>
        <v>0</v>
      </c>
      <c r="E2" s="508"/>
      <c r="F2" s="508"/>
      <c r="G2" s="508"/>
      <c r="H2" s="508"/>
      <c r="I2" s="510" t="s">
        <v>3</v>
      </c>
      <c r="J2" s="510"/>
      <c r="K2" s="511">
        <f>JULY!K2</f>
        <v>0</v>
      </c>
      <c r="L2" s="511"/>
      <c r="N2" s="221" t="s">
        <v>4</v>
      </c>
      <c r="O2" s="206" t="str">
        <f>IF(JULY!O2&gt;0,"X","")</f>
        <v/>
      </c>
      <c r="Q2" s="221" t="s">
        <v>6</v>
      </c>
      <c r="R2" s="206" t="str">
        <f>IF(JULY!R2&gt;0,"X","")</f>
        <v/>
      </c>
    </row>
    <row r="3" spans="1:32" s="221" customFormat="1" ht="18.75" customHeight="1" x14ac:dyDescent="0.2">
      <c r="A3" s="507"/>
      <c r="B3" s="507"/>
      <c r="C3" s="507"/>
      <c r="D3" s="509"/>
      <c r="E3" s="509"/>
      <c r="F3" s="509"/>
      <c r="G3" s="509"/>
      <c r="H3" s="509"/>
      <c r="I3" s="510"/>
      <c r="J3" s="510"/>
      <c r="K3" s="512"/>
      <c r="L3" s="512"/>
      <c r="N3" s="221" t="s">
        <v>5</v>
      </c>
      <c r="O3" s="206" t="str">
        <f>IF(JULY!O3&gt;0,"X","")</f>
        <v/>
      </c>
      <c r="Q3" s="264" t="s">
        <v>7</v>
      </c>
      <c r="R3" s="206" t="str">
        <f>IF(JULY!R3&gt;0,"X","")</f>
        <v/>
      </c>
      <c r="S3" s="227"/>
    </row>
    <row r="4" spans="1:32" s="221" customFormat="1" ht="24.95" customHeight="1" x14ac:dyDescent="0.2">
      <c r="A4" s="228" t="s">
        <v>8</v>
      </c>
      <c r="B4" s="228"/>
      <c r="C4" s="228"/>
      <c r="D4" s="514">
        <f>JULY!D4</f>
        <v>0</v>
      </c>
      <c r="E4" s="514"/>
      <c r="F4" s="514"/>
      <c r="G4" s="514"/>
      <c r="H4" s="514"/>
      <c r="I4" s="229" t="s">
        <v>3</v>
      </c>
      <c r="J4" s="230"/>
      <c r="K4" s="520">
        <f>JULY!K4</f>
        <v>0</v>
      </c>
      <c r="L4" s="520"/>
      <c r="M4" s="221" t="s">
        <v>9</v>
      </c>
      <c r="N4" s="521" t="s">
        <v>38</v>
      </c>
      <c r="O4" s="521"/>
      <c r="P4" s="222" t="s">
        <v>11</v>
      </c>
      <c r="Q4" s="176">
        <f>JULY!Q4</f>
        <v>2021</v>
      </c>
      <c r="R4" s="518" t="s">
        <v>115</v>
      </c>
      <c r="S4" s="537"/>
      <c r="T4" s="187"/>
    </row>
    <row r="5" spans="1:32" s="221" customFormat="1" ht="12.6" customHeight="1" thickBot="1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231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</row>
    <row r="6" spans="1:32" s="233" customFormat="1" ht="56.25" customHeight="1" thickBot="1" x14ac:dyDescent="0.25">
      <c r="A6" s="538" t="s">
        <v>12</v>
      </c>
      <c r="B6" s="539" t="s">
        <v>52</v>
      </c>
      <c r="C6" s="540" t="s">
        <v>53</v>
      </c>
      <c r="D6" s="541"/>
      <c r="E6" s="541"/>
      <c r="F6" s="541"/>
      <c r="G6" s="541"/>
      <c r="H6" s="542"/>
      <c r="I6" s="526" t="s">
        <v>13</v>
      </c>
      <c r="J6" s="526" t="s">
        <v>14</v>
      </c>
      <c r="K6" s="526" t="s">
        <v>15</v>
      </c>
      <c r="L6" s="534" t="s">
        <v>16</v>
      </c>
      <c r="M6" s="525" t="s">
        <v>17</v>
      </c>
      <c r="N6" s="525" t="s">
        <v>18</v>
      </c>
      <c r="O6" s="526" t="s">
        <v>19</v>
      </c>
      <c r="P6" s="525" t="s">
        <v>164</v>
      </c>
      <c r="Q6" s="525" t="s">
        <v>50</v>
      </c>
      <c r="R6" s="494" t="s">
        <v>51</v>
      </c>
      <c r="S6" s="494" t="s">
        <v>165</v>
      </c>
      <c r="T6" s="525" t="s">
        <v>161</v>
      </c>
      <c r="U6" s="535" t="s">
        <v>162</v>
      </c>
      <c r="V6" s="535" t="s">
        <v>163</v>
      </c>
    </row>
    <row r="7" spans="1:32" s="233" customFormat="1" ht="12" x14ac:dyDescent="0.2">
      <c r="A7" s="538"/>
      <c r="B7" s="539"/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526"/>
      <c r="J7" s="526"/>
      <c r="K7" s="526"/>
      <c r="L7" s="534"/>
      <c r="M7" s="525"/>
      <c r="N7" s="525"/>
      <c r="O7" s="526"/>
      <c r="P7" s="525"/>
      <c r="Q7" s="525"/>
      <c r="R7" s="494"/>
      <c r="S7" s="494"/>
      <c r="T7" s="525"/>
      <c r="U7" s="536"/>
      <c r="V7" s="536"/>
    </row>
    <row r="8" spans="1:32" s="233" customFormat="1" x14ac:dyDescent="0.2">
      <c r="A8" s="528" t="s">
        <v>130</v>
      </c>
      <c r="B8" s="529"/>
      <c r="C8" s="529"/>
      <c r="D8" s="529"/>
      <c r="E8" s="530"/>
      <c r="F8" s="531"/>
      <c r="G8" s="532"/>
      <c r="H8" s="533"/>
      <c r="I8" s="473">
        <f>JULY!I46</f>
        <v>0</v>
      </c>
      <c r="J8" s="473">
        <f>JULY!J46</f>
        <v>0</v>
      </c>
      <c r="K8" s="473">
        <f>JULY!K46</f>
        <v>0</v>
      </c>
      <c r="L8" s="473">
        <f>JULY!L46</f>
        <v>0</v>
      </c>
      <c r="M8" s="473">
        <f>JULY!M46</f>
        <v>0</v>
      </c>
      <c r="N8" s="473">
        <f>JULY!N46</f>
        <v>0</v>
      </c>
      <c r="O8" s="473">
        <f>JULY!O46</f>
        <v>0</v>
      </c>
      <c r="P8" s="473">
        <f>JULY!P46</f>
        <v>0</v>
      </c>
      <c r="Q8" s="473">
        <f>JULY!Q46</f>
        <v>0</v>
      </c>
      <c r="R8" s="483"/>
      <c r="S8" s="474"/>
      <c r="T8" s="475">
        <f>JULY!T46</f>
        <v>0</v>
      </c>
      <c r="U8" s="476">
        <f>JULY!U46</f>
        <v>0</v>
      </c>
      <c r="V8" s="452"/>
    </row>
    <row r="9" spans="1:32" s="233" customFormat="1" ht="12.2" customHeight="1" x14ac:dyDescent="0.2">
      <c r="A9" s="177"/>
      <c r="B9" s="178" t="s">
        <v>25</v>
      </c>
      <c r="C9" s="189"/>
      <c r="D9" s="189"/>
      <c r="E9" s="189"/>
      <c r="F9" s="189"/>
      <c r="G9" s="189"/>
      <c r="H9" s="189"/>
      <c r="I9" s="156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145">
        <f t="shared" ref="Q9:Q45" si="1">SUM(I9:P9)</f>
        <v>0</v>
      </c>
      <c r="R9" s="484"/>
      <c r="S9" s="146"/>
      <c r="T9" s="449"/>
      <c r="U9" s="455"/>
      <c r="V9" s="452"/>
    </row>
    <row r="10" spans="1:32" s="233" customFormat="1" ht="12.2" customHeight="1" x14ac:dyDescent="0.2">
      <c r="A10" s="177">
        <v>1</v>
      </c>
      <c r="B10" s="178" t="s">
        <v>26</v>
      </c>
      <c r="C10" s="189"/>
      <c r="D10" s="189"/>
      <c r="E10" s="189"/>
      <c r="F10" s="189"/>
      <c r="G10" s="189"/>
      <c r="H10" s="189"/>
      <c r="I10" s="156">
        <f t="shared" si="0"/>
        <v>0</v>
      </c>
      <c r="J10" s="186"/>
      <c r="K10" s="186"/>
      <c r="L10" s="186"/>
      <c r="M10" s="186"/>
      <c r="N10" s="190"/>
      <c r="O10" s="186"/>
      <c r="P10" s="186"/>
      <c r="Q10" s="145">
        <f t="shared" si="1"/>
        <v>0</v>
      </c>
      <c r="R10" s="484"/>
      <c r="S10" s="146"/>
      <c r="T10" s="449"/>
      <c r="U10" s="455"/>
      <c r="V10" s="452"/>
    </row>
    <row r="11" spans="1:32" s="233" customFormat="1" ht="12.2" customHeight="1" x14ac:dyDescent="0.2">
      <c r="A11" s="177">
        <v>2</v>
      </c>
      <c r="B11" s="178" t="s">
        <v>27</v>
      </c>
      <c r="C11" s="189"/>
      <c r="D11" s="189"/>
      <c r="E11" s="189"/>
      <c r="F11" s="189"/>
      <c r="G11" s="189"/>
      <c r="H11" s="189"/>
      <c r="I11" s="156">
        <f t="shared" si="0"/>
        <v>0</v>
      </c>
      <c r="J11" s="186"/>
      <c r="K11" s="186"/>
      <c r="L11" s="186"/>
      <c r="M11" s="186"/>
      <c r="N11" s="190"/>
      <c r="O11" s="186"/>
      <c r="P11" s="186"/>
      <c r="Q11" s="145">
        <f t="shared" si="1"/>
        <v>0</v>
      </c>
      <c r="R11" s="484"/>
      <c r="S11" s="146"/>
      <c r="T11" s="449"/>
      <c r="U11" s="455"/>
      <c r="V11" s="452"/>
    </row>
    <row r="12" spans="1:32" s="233" customFormat="1" ht="12.2" customHeight="1" x14ac:dyDescent="0.2">
      <c r="A12" s="177">
        <v>3</v>
      </c>
      <c r="B12" s="178" t="s">
        <v>28</v>
      </c>
      <c r="C12" s="189"/>
      <c r="D12" s="189"/>
      <c r="E12" s="189"/>
      <c r="F12" s="189"/>
      <c r="G12" s="189"/>
      <c r="H12" s="189"/>
      <c r="I12" s="156">
        <f t="shared" si="0"/>
        <v>0</v>
      </c>
      <c r="J12" s="186"/>
      <c r="K12" s="186"/>
      <c r="L12" s="186"/>
      <c r="M12" s="186"/>
      <c r="N12" s="190"/>
      <c r="O12" s="186"/>
      <c r="P12" s="186"/>
      <c r="Q12" s="145">
        <f t="shared" si="1"/>
        <v>0</v>
      </c>
      <c r="R12" s="481"/>
      <c r="S12" s="147"/>
      <c r="T12" s="450"/>
      <c r="U12" s="456"/>
      <c r="V12" s="453"/>
    </row>
    <row r="13" spans="1:32" s="233" customFormat="1" ht="12.2" customHeight="1" x14ac:dyDescent="0.2">
      <c r="A13" s="177">
        <v>4</v>
      </c>
      <c r="B13" s="178" t="s">
        <v>29</v>
      </c>
      <c r="C13" s="367"/>
      <c r="D13" s="367"/>
      <c r="E13" s="367"/>
      <c r="F13" s="367"/>
      <c r="G13" s="367"/>
      <c r="H13" s="367"/>
      <c r="I13" s="156">
        <f t="shared" si="0"/>
        <v>0</v>
      </c>
      <c r="J13" s="366"/>
      <c r="K13" s="366"/>
      <c r="L13" s="366"/>
      <c r="M13" s="366"/>
      <c r="N13" s="369"/>
      <c r="O13" s="366"/>
      <c r="P13" s="366"/>
      <c r="Q13" s="145">
        <f t="shared" si="1"/>
        <v>0</v>
      </c>
      <c r="R13" s="481"/>
      <c r="S13" s="147"/>
      <c r="T13" s="450"/>
      <c r="U13" s="456"/>
      <c r="V13" s="453"/>
    </row>
    <row r="14" spans="1:32" s="233" customFormat="1" ht="12.2" customHeight="1" x14ac:dyDescent="0.2">
      <c r="A14" s="177">
        <v>5</v>
      </c>
      <c r="B14" s="178" t="s">
        <v>30</v>
      </c>
      <c r="C14" s="367"/>
      <c r="D14" s="367"/>
      <c r="E14" s="367"/>
      <c r="F14" s="367"/>
      <c r="G14" s="367"/>
      <c r="H14" s="367"/>
      <c r="I14" s="156">
        <f t="shared" si="0"/>
        <v>0</v>
      </c>
      <c r="J14" s="366"/>
      <c r="K14" s="366"/>
      <c r="L14" s="366"/>
      <c r="M14" s="366"/>
      <c r="N14" s="370"/>
      <c r="O14" s="366"/>
      <c r="P14" s="366"/>
      <c r="Q14" s="145">
        <f t="shared" si="1"/>
        <v>0</v>
      </c>
      <c r="R14" s="481"/>
      <c r="S14" s="147"/>
      <c r="T14" s="450"/>
      <c r="U14" s="456"/>
      <c r="V14" s="453"/>
    </row>
    <row r="15" spans="1:32" s="233" customFormat="1" ht="13.5" customHeight="1" thickBot="1" x14ac:dyDescent="0.25">
      <c r="A15" s="184">
        <v>6</v>
      </c>
      <c r="B15" s="180" t="s">
        <v>31</v>
      </c>
      <c r="C15" s="371"/>
      <c r="D15" s="371"/>
      <c r="E15" s="371"/>
      <c r="F15" s="371"/>
      <c r="G15" s="371"/>
      <c r="H15" s="371"/>
      <c r="I15" s="157">
        <f t="shared" si="0"/>
        <v>0</v>
      </c>
      <c r="J15" s="372"/>
      <c r="K15" s="372"/>
      <c r="L15" s="372"/>
      <c r="M15" s="372"/>
      <c r="N15" s="372"/>
      <c r="O15" s="372"/>
      <c r="P15" s="372"/>
      <c r="Q15" s="148">
        <f t="shared" si="1"/>
        <v>0</v>
      </c>
      <c r="R15" s="149">
        <f>SUM(Q8:Q15)</f>
        <v>0</v>
      </c>
      <c r="S15" s="149" t="str">
        <f>IF((SUM(I8:I15)-40)&gt;0,IF($O$3="x",(SUM(I8:I15)-40)*1.5,""),"")</f>
        <v/>
      </c>
      <c r="T15" s="451"/>
      <c r="U15" s="457"/>
      <c r="V15" s="454"/>
    </row>
    <row r="16" spans="1:32" s="233" customFormat="1" ht="13.5" customHeight="1" x14ac:dyDescent="0.2">
      <c r="A16" s="208">
        <v>7</v>
      </c>
      <c r="B16" s="182" t="s">
        <v>25</v>
      </c>
      <c r="C16" s="373"/>
      <c r="D16" s="373"/>
      <c r="E16" s="373"/>
      <c r="F16" s="373"/>
      <c r="G16" s="373"/>
      <c r="H16" s="373"/>
      <c r="I16" s="158">
        <f t="shared" si="0"/>
        <v>0</v>
      </c>
      <c r="J16" s="374"/>
      <c r="K16" s="374"/>
      <c r="L16" s="374"/>
      <c r="M16" s="374"/>
      <c r="N16" s="374"/>
      <c r="O16" s="374"/>
      <c r="P16" s="374"/>
      <c r="Q16" s="150">
        <f t="shared" si="1"/>
        <v>0</v>
      </c>
      <c r="R16" s="480"/>
      <c r="S16" s="151"/>
      <c r="T16" s="199"/>
      <c r="U16" s="199"/>
      <c r="V16" s="311"/>
    </row>
    <row r="17" spans="1:22" s="233" customFormat="1" ht="13.5" customHeight="1" x14ac:dyDescent="0.2">
      <c r="A17" s="181">
        <v>8</v>
      </c>
      <c r="B17" s="178" t="s">
        <v>26</v>
      </c>
      <c r="C17" s="367"/>
      <c r="D17" s="367"/>
      <c r="E17" s="367"/>
      <c r="F17" s="367"/>
      <c r="G17" s="367"/>
      <c r="H17" s="367"/>
      <c r="I17" s="156">
        <f t="shared" si="0"/>
        <v>0</v>
      </c>
      <c r="J17" s="366"/>
      <c r="K17" s="366"/>
      <c r="L17" s="366"/>
      <c r="M17" s="366"/>
      <c r="N17" s="366"/>
      <c r="O17" s="366"/>
      <c r="P17" s="366"/>
      <c r="Q17" s="145">
        <f t="shared" si="1"/>
        <v>0</v>
      </c>
      <c r="R17" s="481"/>
      <c r="S17" s="147"/>
      <c r="T17" s="191"/>
      <c r="U17" s="191"/>
      <c r="V17" s="309"/>
    </row>
    <row r="18" spans="1:22" s="233" customFormat="1" ht="13.5" customHeight="1" x14ac:dyDescent="0.2">
      <c r="A18" s="177">
        <v>9</v>
      </c>
      <c r="B18" s="178" t="s">
        <v>27</v>
      </c>
      <c r="C18" s="367"/>
      <c r="D18" s="367"/>
      <c r="E18" s="375"/>
      <c r="F18" s="367"/>
      <c r="G18" s="367"/>
      <c r="H18" s="367"/>
      <c r="I18" s="156">
        <f t="shared" si="0"/>
        <v>0</v>
      </c>
      <c r="J18" s="366"/>
      <c r="K18" s="366"/>
      <c r="L18" s="366"/>
      <c r="M18" s="366"/>
      <c r="N18" s="366"/>
      <c r="O18" s="366"/>
      <c r="P18" s="366"/>
      <c r="Q18" s="145">
        <f t="shared" si="1"/>
        <v>0</v>
      </c>
      <c r="R18" s="481"/>
      <c r="S18" s="147"/>
      <c r="T18" s="191"/>
      <c r="U18" s="191"/>
      <c r="V18" s="309"/>
    </row>
    <row r="19" spans="1:22" s="233" customFormat="1" ht="13.5" customHeight="1" x14ac:dyDescent="0.2">
      <c r="A19" s="177">
        <v>10</v>
      </c>
      <c r="B19" s="178" t="s">
        <v>28</v>
      </c>
      <c r="C19" s="367"/>
      <c r="D19" s="367"/>
      <c r="E19" s="367"/>
      <c r="F19" s="367"/>
      <c r="G19" s="367"/>
      <c r="H19" s="367"/>
      <c r="I19" s="156">
        <f t="shared" si="0"/>
        <v>0</v>
      </c>
      <c r="J19" s="366"/>
      <c r="K19" s="366"/>
      <c r="L19" s="366"/>
      <c r="M19" s="366"/>
      <c r="N19" s="366"/>
      <c r="O19" s="366"/>
      <c r="P19" s="366"/>
      <c r="Q19" s="145">
        <f t="shared" si="1"/>
        <v>0</v>
      </c>
      <c r="R19" s="481"/>
      <c r="S19" s="147"/>
      <c r="T19" s="191"/>
      <c r="U19" s="191"/>
      <c r="V19" s="309"/>
    </row>
    <row r="20" spans="1:22" s="233" customFormat="1" ht="13.5" customHeight="1" x14ac:dyDescent="0.2">
      <c r="A20" s="177">
        <v>11</v>
      </c>
      <c r="B20" s="178" t="s">
        <v>29</v>
      </c>
      <c r="C20" s="367"/>
      <c r="D20" s="367"/>
      <c r="E20" s="367"/>
      <c r="F20" s="367"/>
      <c r="G20" s="367"/>
      <c r="H20" s="367"/>
      <c r="I20" s="156">
        <f t="shared" si="0"/>
        <v>0</v>
      </c>
      <c r="J20" s="366"/>
      <c r="K20" s="366"/>
      <c r="L20" s="366"/>
      <c r="M20" s="366"/>
      <c r="N20" s="376"/>
      <c r="O20" s="366"/>
      <c r="P20" s="366"/>
      <c r="Q20" s="145">
        <f t="shared" si="1"/>
        <v>0</v>
      </c>
      <c r="R20" s="481"/>
      <c r="S20" s="147"/>
      <c r="T20" s="191"/>
      <c r="U20" s="191"/>
      <c r="V20" s="309"/>
    </row>
    <row r="21" spans="1:22" s="233" customFormat="1" ht="13.5" customHeight="1" x14ac:dyDescent="0.2">
      <c r="A21" s="177">
        <v>12</v>
      </c>
      <c r="B21" s="178" t="s">
        <v>30</v>
      </c>
      <c r="C21" s="367"/>
      <c r="D21" s="367"/>
      <c r="E21" s="367"/>
      <c r="F21" s="367"/>
      <c r="G21" s="367"/>
      <c r="H21" s="367"/>
      <c r="I21" s="156">
        <f t="shared" si="0"/>
        <v>0</v>
      </c>
      <c r="J21" s="366"/>
      <c r="K21" s="366"/>
      <c r="L21" s="366"/>
      <c r="M21" s="366"/>
      <c r="N21" s="366"/>
      <c r="O21" s="366"/>
      <c r="P21" s="366"/>
      <c r="Q21" s="145">
        <f t="shared" si="1"/>
        <v>0</v>
      </c>
      <c r="R21" s="481"/>
      <c r="S21" s="147"/>
      <c r="T21" s="191"/>
      <c r="U21" s="191"/>
      <c r="V21" s="309"/>
    </row>
    <row r="22" spans="1:22" s="233" customFormat="1" ht="13.5" customHeight="1" thickBot="1" x14ac:dyDescent="0.25">
      <c r="A22" s="184">
        <v>13</v>
      </c>
      <c r="B22" s="180" t="s">
        <v>31</v>
      </c>
      <c r="C22" s="371"/>
      <c r="D22" s="371"/>
      <c r="E22" s="371"/>
      <c r="F22" s="371"/>
      <c r="G22" s="371"/>
      <c r="H22" s="371"/>
      <c r="I22" s="157">
        <f t="shared" si="0"/>
        <v>0</v>
      </c>
      <c r="J22" s="372"/>
      <c r="K22" s="372"/>
      <c r="L22" s="372"/>
      <c r="M22" s="372"/>
      <c r="N22" s="372"/>
      <c r="O22" s="372"/>
      <c r="P22" s="372"/>
      <c r="Q22" s="148">
        <f t="shared" si="1"/>
        <v>0</v>
      </c>
      <c r="R22" s="149">
        <f>SUM(Q16:Q22)</f>
        <v>0</v>
      </c>
      <c r="S22" s="149" t="str">
        <f>IF((SUM(I16:I22)-40)&gt;0,IF($O$3="x",(SUM(I16:I22)-40)*1.5,""),"")</f>
        <v/>
      </c>
      <c r="T22" s="196"/>
      <c r="U22" s="196"/>
      <c r="V22" s="310"/>
    </row>
    <row r="23" spans="1:22" s="233" customFormat="1" ht="13.5" customHeight="1" x14ac:dyDescent="0.2">
      <c r="A23" s="208">
        <v>14</v>
      </c>
      <c r="B23" s="182" t="s">
        <v>25</v>
      </c>
      <c r="C23" s="373"/>
      <c r="D23" s="373"/>
      <c r="E23" s="373"/>
      <c r="F23" s="373"/>
      <c r="G23" s="373"/>
      <c r="H23" s="373"/>
      <c r="I23" s="158">
        <f t="shared" si="0"/>
        <v>0</v>
      </c>
      <c r="J23" s="374"/>
      <c r="K23" s="374"/>
      <c r="L23" s="374"/>
      <c r="M23" s="374"/>
      <c r="N23" s="374"/>
      <c r="O23" s="374"/>
      <c r="P23" s="374"/>
      <c r="Q23" s="150">
        <f t="shared" si="1"/>
        <v>0</v>
      </c>
      <c r="R23" s="480"/>
      <c r="S23" s="151"/>
      <c r="T23" s="199"/>
      <c r="U23" s="199"/>
      <c r="V23" s="311"/>
    </row>
    <row r="24" spans="1:22" s="233" customFormat="1" ht="13.5" customHeight="1" x14ac:dyDescent="0.2">
      <c r="A24" s="181">
        <v>15</v>
      </c>
      <c r="B24" s="178" t="s">
        <v>26</v>
      </c>
      <c r="C24" s="367"/>
      <c r="D24" s="367"/>
      <c r="E24" s="367"/>
      <c r="F24" s="367"/>
      <c r="G24" s="367"/>
      <c r="H24" s="367"/>
      <c r="I24" s="156">
        <f t="shared" si="0"/>
        <v>0</v>
      </c>
      <c r="J24" s="366"/>
      <c r="K24" s="366"/>
      <c r="L24" s="366"/>
      <c r="M24" s="366"/>
      <c r="N24" s="366"/>
      <c r="O24" s="366"/>
      <c r="P24" s="366"/>
      <c r="Q24" s="145">
        <f t="shared" si="1"/>
        <v>0</v>
      </c>
      <c r="R24" s="481"/>
      <c r="S24" s="147"/>
      <c r="T24" s="191"/>
      <c r="U24" s="191"/>
      <c r="V24" s="309"/>
    </row>
    <row r="25" spans="1:22" s="233" customFormat="1" ht="13.5" customHeight="1" x14ac:dyDescent="0.2">
      <c r="A25" s="177">
        <v>16</v>
      </c>
      <c r="B25" s="178" t="s">
        <v>27</v>
      </c>
      <c r="C25" s="367"/>
      <c r="D25" s="367"/>
      <c r="E25" s="375"/>
      <c r="F25" s="367"/>
      <c r="G25" s="367"/>
      <c r="H25" s="367"/>
      <c r="I25" s="156">
        <f t="shared" si="0"/>
        <v>0</v>
      </c>
      <c r="J25" s="366"/>
      <c r="K25" s="366"/>
      <c r="L25" s="366"/>
      <c r="M25" s="366"/>
      <c r="N25" s="366"/>
      <c r="O25" s="366"/>
      <c r="P25" s="366"/>
      <c r="Q25" s="145">
        <f t="shared" si="1"/>
        <v>0</v>
      </c>
      <c r="R25" s="481"/>
      <c r="S25" s="147"/>
      <c r="T25" s="191"/>
      <c r="U25" s="191"/>
      <c r="V25" s="309"/>
    </row>
    <row r="26" spans="1:22" s="233" customFormat="1" ht="13.5" customHeight="1" x14ac:dyDescent="0.2">
      <c r="A26" s="177">
        <v>17</v>
      </c>
      <c r="B26" s="178" t="s">
        <v>28</v>
      </c>
      <c r="C26" s="367"/>
      <c r="D26" s="367"/>
      <c r="E26" s="375"/>
      <c r="F26" s="367"/>
      <c r="G26" s="367"/>
      <c r="H26" s="367"/>
      <c r="I26" s="156">
        <f t="shared" si="0"/>
        <v>0</v>
      </c>
      <c r="J26" s="366"/>
      <c r="K26" s="366"/>
      <c r="L26" s="366"/>
      <c r="M26" s="366"/>
      <c r="N26" s="366"/>
      <c r="O26" s="366"/>
      <c r="P26" s="366"/>
      <c r="Q26" s="145">
        <f t="shared" si="1"/>
        <v>0</v>
      </c>
      <c r="R26" s="481"/>
      <c r="S26" s="147"/>
      <c r="T26" s="191"/>
      <c r="U26" s="191"/>
      <c r="V26" s="309"/>
    </row>
    <row r="27" spans="1:22" s="233" customFormat="1" ht="13.5" customHeight="1" x14ac:dyDescent="0.2">
      <c r="A27" s="177">
        <v>18</v>
      </c>
      <c r="B27" s="178" t="s">
        <v>29</v>
      </c>
      <c r="C27" s="367"/>
      <c r="D27" s="367"/>
      <c r="E27" s="367"/>
      <c r="F27" s="367"/>
      <c r="G27" s="367"/>
      <c r="H27" s="367"/>
      <c r="I27" s="156">
        <f t="shared" si="0"/>
        <v>0</v>
      </c>
      <c r="J27" s="366"/>
      <c r="K27" s="366"/>
      <c r="L27" s="366"/>
      <c r="M27" s="366"/>
      <c r="N27" s="376"/>
      <c r="O27" s="366"/>
      <c r="P27" s="366"/>
      <c r="Q27" s="145">
        <f t="shared" si="1"/>
        <v>0</v>
      </c>
      <c r="R27" s="481"/>
      <c r="S27" s="147"/>
      <c r="T27" s="191"/>
      <c r="U27" s="191"/>
      <c r="V27" s="309"/>
    </row>
    <row r="28" spans="1:22" s="233" customFormat="1" ht="14.45" customHeight="1" x14ac:dyDescent="0.2">
      <c r="A28" s="177">
        <v>19</v>
      </c>
      <c r="B28" s="178" t="s">
        <v>30</v>
      </c>
      <c r="C28" s="367"/>
      <c r="D28" s="367"/>
      <c r="E28" s="367"/>
      <c r="F28" s="367"/>
      <c r="G28" s="367"/>
      <c r="H28" s="367"/>
      <c r="I28" s="156">
        <f t="shared" si="0"/>
        <v>0</v>
      </c>
      <c r="J28" s="366"/>
      <c r="K28" s="366"/>
      <c r="L28" s="366"/>
      <c r="M28" s="366"/>
      <c r="N28" s="366"/>
      <c r="O28" s="366"/>
      <c r="P28" s="366"/>
      <c r="Q28" s="145">
        <f t="shared" si="1"/>
        <v>0</v>
      </c>
      <c r="R28" s="481"/>
      <c r="S28" s="147"/>
      <c r="T28" s="191"/>
      <c r="U28" s="191"/>
      <c r="V28" s="309"/>
    </row>
    <row r="29" spans="1:22" s="233" customFormat="1" ht="13.5" customHeight="1" thickBot="1" x14ac:dyDescent="0.25">
      <c r="A29" s="184">
        <v>20</v>
      </c>
      <c r="B29" s="180" t="s">
        <v>31</v>
      </c>
      <c r="C29" s="371"/>
      <c r="D29" s="371"/>
      <c r="E29" s="371"/>
      <c r="F29" s="371"/>
      <c r="G29" s="371"/>
      <c r="H29" s="371"/>
      <c r="I29" s="157">
        <f t="shared" si="0"/>
        <v>0</v>
      </c>
      <c r="J29" s="372"/>
      <c r="K29" s="372"/>
      <c r="L29" s="372"/>
      <c r="M29" s="372"/>
      <c r="N29" s="372"/>
      <c r="O29" s="372"/>
      <c r="P29" s="372"/>
      <c r="Q29" s="148">
        <f t="shared" si="1"/>
        <v>0</v>
      </c>
      <c r="R29" s="149">
        <f>SUM(Q23:Q29)</f>
        <v>0</v>
      </c>
      <c r="S29" s="149" t="str">
        <f>IF((SUM(I23:I29)-40)&gt;0,IF($O$3="x",(SUM(I23:I29)-40)*1.5,""),"")</f>
        <v/>
      </c>
      <c r="T29" s="196"/>
      <c r="U29" s="196"/>
      <c r="V29" s="310"/>
    </row>
    <row r="30" spans="1:22" s="233" customFormat="1" ht="13.5" customHeight="1" x14ac:dyDescent="0.2">
      <c r="A30" s="208">
        <v>21</v>
      </c>
      <c r="B30" s="182" t="s">
        <v>25</v>
      </c>
      <c r="C30" s="373"/>
      <c r="D30" s="373"/>
      <c r="E30" s="373"/>
      <c r="F30" s="373"/>
      <c r="G30" s="373"/>
      <c r="H30" s="373"/>
      <c r="I30" s="158">
        <f t="shared" si="0"/>
        <v>0</v>
      </c>
      <c r="J30" s="374"/>
      <c r="K30" s="374"/>
      <c r="L30" s="374"/>
      <c r="M30" s="374"/>
      <c r="N30" s="374"/>
      <c r="O30" s="374"/>
      <c r="P30" s="374"/>
      <c r="Q30" s="150">
        <f t="shared" si="1"/>
        <v>0</v>
      </c>
      <c r="R30" s="480"/>
      <c r="S30" s="151"/>
      <c r="T30" s="199"/>
      <c r="U30" s="199"/>
      <c r="V30" s="311"/>
    </row>
    <row r="31" spans="1:22" s="233" customFormat="1" ht="13.5" customHeight="1" x14ac:dyDescent="0.2">
      <c r="A31" s="181">
        <v>22</v>
      </c>
      <c r="B31" s="178" t="s">
        <v>26</v>
      </c>
      <c r="C31" s="367"/>
      <c r="D31" s="367"/>
      <c r="E31" s="367"/>
      <c r="F31" s="367"/>
      <c r="G31" s="367"/>
      <c r="H31" s="367"/>
      <c r="I31" s="156">
        <f t="shared" si="0"/>
        <v>0</v>
      </c>
      <c r="J31" s="366"/>
      <c r="K31" s="366"/>
      <c r="L31" s="366"/>
      <c r="M31" s="366"/>
      <c r="N31" s="366"/>
      <c r="O31" s="366"/>
      <c r="P31" s="366"/>
      <c r="Q31" s="145">
        <f t="shared" si="1"/>
        <v>0</v>
      </c>
      <c r="R31" s="481"/>
      <c r="S31" s="147"/>
      <c r="T31" s="191"/>
      <c r="U31" s="191"/>
      <c r="V31" s="309"/>
    </row>
    <row r="32" spans="1:22" s="233" customFormat="1" ht="13.5" customHeight="1" x14ac:dyDescent="0.2">
      <c r="A32" s="177">
        <v>23</v>
      </c>
      <c r="B32" s="178" t="s">
        <v>27</v>
      </c>
      <c r="C32" s="367"/>
      <c r="D32" s="367"/>
      <c r="E32" s="367"/>
      <c r="F32" s="367"/>
      <c r="G32" s="367"/>
      <c r="H32" s="367"/>
      <c r="I32" s="156">
        <f t="shared" si="0"/>
        <v>0</v>
      </c>
      <c r="J32" s="366"/>
      <c r="K32" s="366"/>
      <c r="L32" s="366"/>
      <c r="M32" s="366"/>
      <c r="N32" s="366"/>
      <c r="O32" s="366"/>
      <c r="P32" s="366"/>
      <c r="Q32" s="145">
        <f t="shared" si="1"/>
        <v>0</v>
      </c>
      <c r="R32" s="481"/>
      <c r="S32" s="147"/>
      <c r="T32" s="191"/>
      <c r="U32" s="191"/>
      <c r="V32" s="309"/>
    </row>
    <row r="33" spans="1:22" s="233" customFormat="1" ht="13.5" customHeight="1" x14ac:dyDescent="0.2">
      <c r="A33" s="177">
        <v>24</v>
      </c>
      <c r="B33" s="178" t="s">
        <v>28</v>
      </c>
      <c r="C33" s="367"/>
      <c r="D33" s="367"/>
      <c r="E33" s="367"/>
      <c r="F33" s="367"/>
      <c r="G33" s="367"/>
      <c r="H33" s="367"/>
      <c r="I33" s="156">
        <f t="shared" si="0"/>
        <v>0</v>
      </c>
      <c r="J33" s="366"/>
      <c r="K33" s="366"/>
      <c r="L33" s="366"/>
      <c r="M33" s="366"/>
      <c r="N33" s="366"/>
      <c r="O33" s="366"/>
      <c r="P33" s="366"/>
      <c r="Q33" s="145">
        <f t="shared" si="1"/>
        <v>0</v>
      </c>
      <c r="R33" s="481"/>
      <c r="S33" s="147"/>
      <c r="T33" s="191"/>
      <c r="U33" s="191"/>
      <c r="V33" s="309"/>
    </row>
    <row r="34" spans="1:22" s="233" customFormat="1" ht="13.5" customHeight="1" x14ac:dyDescent="0.2">
      <c r="A34" s="177">
        <v>25</v>
      </c>
      <c r="B34" s="178" t="s">
        <v>29</v>
      </c>
      <c r="C34" s="367"/>
      <c r="D34" s="367"/>
      <c r="E34" s="367"/>
      <c r="F34" s="367"/>
      <c r="G34" s="367"/>
      <c r="H34" s="367"/>
      <c r="I34" s="156">
        <f t="shared" si="0"/>
        <v>0</v>
      </c>
      <c r="J34" s="366"/>
      <c r="K34" s="366"/>
      <c r="L34" s="366"/>
      <c r="M34" s="366"/>
      <c r="N34" s="376"/>
      <c r="O34" s="376"/>
      <c r="P34" s="376"/>
      <c r="Q34" s="145">
        <f t="shared" si="1"/>
        <v>0</v>
      </c>
      <c r="R34" s="481"/>
      <c r="S34" s="147"/>
      <c r="T34" s="191"/>
      <c r="U34" s="191"/>
      <c r="V34" s="309"/>
    </row>
    <row r="35" spans="1:22" s="233" customFormat="1" ht="13.5" customHeight="1" x14ac:dyDescent="0.2">
      <c r="A35" s="177">
        <v>26</v>
      </c>
      <c r="B35" s="178" t="s">
        <v>30</v>
      </c>
      <c r="C35" s="367"/>
      <c r="D35" s="367"/>
      <c r="E35" s="367"/>
      <c r="F35" s="367"/>
      <c r="G35" s="367"/>
      <c r="H35" s="367"/>
      <c r="I35" s="156">
        <f t="shared" si="0"/>
        <v>0</v>
      </c>
      <c r="J35" s="366"/>
      <c r="K35" s="366"/>
      <c r="L35" s="366"/>
      <c r="M35" s="366"/>
      <c r="N35" s="366"/>
      <c r="O35" s="366"/>
      <c r="P35" s="366"/>
      <c r="Q35" s="145">
        <f t="shared" si="1"/>
        <v>0</v>
      </c>
      <c r="R35" s="481"/>
      <c r="S35" s="147"/>
      <c r="T35" s="191"/>
      <c r="U35" s="191"/>
      <c r="V35" s="309"/>
    </row>
    <row r="36" spans="1:22" s="233" customFormat="1" ht="13.5" customHeight="1" thickBot="1" x14ac:dyDescent="0.25">
      <c r="A36" s="184">
        <v>27</v>
      </c>
      <c r="B36" s="180" t="s">
        <v>31</v>
      </c>
      <c r="C36" s="371"/>
      <c r="D36" s="371"/>
      <c r="E36" s="371"/>
      <c r="F36" s="371"/>
      <c r="G36" s="371"/>
      <c r="H36" s="371"/>
      <c r="I36" s="157">
        <f t="shared" si="0"/>
        <v>0</v>
      </c>
      <c r="J36" s="372"/>
      <c r="K36" s="372"/>
      <c r="L36" s="372"/>
      <c r="M36" s="372"/>
      <c r="N36" s="372"/>
      <c r="O36" s="372"/>
      <c r="P36" s="372"/>
      <c r="Q36" s="148">
        <f t="shared" si="1"/>
        <v>0</v>
      </c>
      <c r="R36" s="149">
        <f>SUM(Q30:Q36)</f>
        <v>0</v>
      </c>
      <c r="S36" s="149" t="str">
        <f>IF((SUM(I30:I36)-40)&gt;0,IF($O$3="x",(SUM(I30:I36)-40)*1.5,""),"")</f>
        <v/>
      </c>
      <c r="T36" s="196"/>
      <c r="U36" s="196"/>
      <c r="V36" s="310"/>
    </row>
    <row r="37" spans="1:22" s="233" customFormat="1" ht="13.5" customHeight="1" x14ac:dyDescent="0.2">
      <c r="A37" s="208">
        <v>28</v>
      </c>
      <c r="B37" s="182" t="s">
        <v>25</v>
      </c>
      <c r="C37" s="373"/>
      <c r="D37" s="373"/>
      <c r="E37" s="373"/>
      <c r="F37" s="373"/>
      <c r="G37" s="373"/>
      <c r="H37" s="373"/>
      <c r="I37" s="158">
        <f t="shared" si="0"/>
        <v>0</v>
      </c>
      <c r="J37" s="374"/>
      <c r="K37" s="374"/>
      <c r="L37" s="374"/>
      <c r="M37" s="374"/>
      <c r="N37" s="374"/>
      <c r="O37" s="374"/>
      <c r="P37" s="374"/>
      <c r="Q37" s="150">
        <f t="shared" si="1"/>
        <v>0</v>
      </c>
      <c r="R37" s="480"/>
      <c r="S37" s="151"/>
      <c r="T37" s="199"/>
      <c r="U37" s="199"/>
      <c r="V37" s="311"/>
    </row>
    <row r="38" spans="1:22" s="233" customFormat="1" ht="13.5" customHeight="1" x14ac:dyDescent="0.2">
      <c r="A38" s="181">
        <v>29</v>
      </c>
      <c r="B38" s="178" t="s">
        <v>26</v>
      </c>
      <c r="C38" s="367"/>
      <c r="D38" s="367"/>
      <c r="E38" s="367"/>
      <c r="F38" s="367"/>
      <c r="G38" s="367"/>
      <c r="H38" s="367"/>
      <c r="I38" s="156">
        <f t="shared" si="0"/>
        <v>0</v>
      </c>
      <c r="J38" s="366"/>
      <c r="K38" s="366"/>
      <c r="L38" s="366"/>
      <c r="M38" s="366"/>
      <c r="N38" s="366"/>
      <c r="O38" s="366"/>
      <c r="P38" s="366"/>
      <c r="Q38" s="145">
        <f t="shared" si="1"/>
        <v>0</v>
      </c>
      <c r="R38" s="481"/>
      <c r="S38" s="147"/>
      <c r="T38" s="191"/>
      <c r="U38" s="191"/>
      <c r="V38" s="309"/>
    </row>
    <row r="39" spans="1:22" s="233" customFormat="1" ht="13.5" customHeight="1" x14ac:dyDescent="0.2">
      <c r="A39" s="177">
        <v>30</v>
      </c>
      <c r="B39" s="178" t="s">
        <v>27</v>
      </c>
      <c r="C39" s="367"/>
      <c r="D39" s="367"/>
      <c r="E39" s="375"/>
      <c r="F39" s="367"/>
      <c r="G39" s="367"/>
      <c r="H39" s="367"/>
      <c r="I39" s="156">
        <f t="shared" si="0"/>
        <v>0</v>
      </c>
      <c r="J39" s="366"/>
      <c r="K39" s="366"/>
      <c r="L39" s="366"/>
      <c r="M39" s="366"/>
      <c r="N39" s="366"/>
      <c r="O39" s="366"/>
      <c r="P39" s="366"/>
      <c r="Q39" s="145">
        <f t="shared" si="1"/>
        <v>0</v>
      </c>
      <c r="R39" s="481"/>
      <c r="S39" s="147"/>
      <c r="T39" s="191"/>
      <c r="U39" s="191"/>
      <c r="V39" s="309"/>
    </row>
    <row r="40" spans="1:22" s="233" customFormat="1" ht="12.75" customHeight="1" x14ac:dyDescent="0.2">
      <c r="A40" s="177">
        <v>31</v>
      </c>
      <c r="B40" s="178" t="s">
        <v>28</v>
      </c>
      <c r="C40" s="367"/>
      <c r="D40" s="367"/>
      <c r="E40" s="367"/>
      <c r="F40" s="367"/>
      <c r="G40" s="367"/>
      <c r="H40" s="367"/>
      <c r="I40" s="156">
        <f t="shared" si="0"/>
        <v>0</v>
      </c>
      <c r="J40" s="366"/>
      <c r="K40" s="366"/>
      <c r="L40" s="366"/>
      <c r="M40" s="366"/>
      <c r="N40" s="366"/>
      <c r="O40" s="366"/>
      <c r="P40" s="366"/>
      <c r="Q40" s="145">
        <f t="shared" si="1"/>
        <v>0</v>
      </c>
      <c r="R40" s="481"/>
      <c r="S40" s="147"/>
      <c r="T40" s="191"/>
      <c r="U40" s="191"/>
      <c r="V40" s="309"/>
    </row>
    <row r="41" spans="1:22" s="233" customFormat="1" ht="13.5" customHeight="1" x14ac:dyDescent="0.2">
      <c r="A41" s="177"/>
      <c r="B41" s="178" t="s">
        <v>29</v>
      </c>
      <c r="C41" s="367"/>
      <c r="D41" s="367"/>
      <c r="E41" s="367"/>
      <c r="F41" s="367"/>
      <c r="G41" s="367"/>
      <c r="H41" s="367"/>
      <c r="I41" s="156">
        <f t="shared" si="0"/>
        <v>0</v>
      </c>
      <c r="J41" s="366"/>
      <c r="K41" s="366"/>
      <c r="L41" s="366"/>
      <c r="M41" s="366"/>
      <c r="N41" s="376"/>
      <c r="O41" s="366"/>
      <c r="P41" s="366"/>
      <c r="Q41" s="145">
        <f t="shared" si="1"/>
        <v>0</v>
      </c>
      <c r="R41" s="481"/>
      <c r="S41" s="147"/>
      <c r="T41" s="191"/>
      <c r="U41" s="191"/>
      <c r="V41" s="309"/>
    </row>
    <row r="42" spans="1:22" s="233" customFormat="1" ht="14.25" customHeight="1" x14ac:dyDescent="0.2">
      <c r="A42" s="177"/>
      <c r="B42" s="183" t="s">
        <v>30</v>
      </c>
      <c r="C42" s="367"/>
      <c r="D42" s="367"/>
      <c r="E42" s="377"/>
      <c r="F42" s="377"/>
      <c r="G42" s="377"/>
      <c r="H42" s="367"/>
      <c r="I42" s="159">
        <f t="shared" si="0"/>
        <v>0</v>
      </c>
      <c r="J42" s="368"/>
      <c r="K42" s="368"/>
      <c r="L42" s="368"/>
      <c r="M42" s="368"/>
      <c r="N42" s="368"/>
      <c r="O42" s="368"/>
      <c r="P42" s="368"/>
      <c r="Q42" s="152">
        <f t="shared" si="1"/>
        <v>0</v>
      </c>
      <c r="R42" s="482"/>
      <c r="S42" s="153"/>
      <c r="T42" s="203"/>
      <c r="U42" s="203"/>
      <c r="V42" s="312"/>
    </row>
    <row r="43" spans="1:22" s="233" customFormat="1" ht="13.5" thickBot="1" x14ac:dyDescent="0.25">
      <c r="A43" s="179"/>
      <c r="B43" s="180" t="s">
        <v>31</v>
      </c>
      <c r="C43" s="371"/>
      <c r="D43" s="371"/>
      <c r="E43" s="371"/>
      <c r="F43" s="371"/>
      <c r="G43" s="371"/>
      <c r="H43" s="371"/>
      <c r="I43" s="157">
        <f t="shared" si="0"/>
        <v>0</v>
      </c>
      <c r="J43" s="372"/>
      <c r="K43" s="372"/>
      <c r="L43" s="372"/>
      <c r="M43" s="372"/>
      <c r="N43" s="372"/>
      <c r="O43" s="372"/>
      <c r="P43" s="372"/>
      <c r="Q43" s="148">
        <f t="shared" si="1"/>
        <v>0</v>
      </c>
      <c r="R43" s="149">
        <f>SUM(Q37:Q43)</f>
        <v>0</v>
      </c>
      <c r="S43" s="149" t="s">
        <v>127</v>
      </c>
      <c r="T43" s="196"/>
      <c r="U43" s="196"/>
      <c r="V43" s="310"/>
    </row>
    <row r="44" spans="1:22" s="233" customFormat="1" x14ac:dyDescent="0.2">
      <c r="A44" s="209"/>
      <c r="B44" s="182" t="s">
        <v>25</v>
      </c>
      <c r="C44" s="197"/>
      <c r="D44" s="197"/>
      <c r="E44" s="204"/>
      <c r="F44" s="204"/>
      <c r="G44" s="204"/>
      <c r="H44" s="204"/>
      <c r="I44" s="160">
        <f t="shared" si="0"/>
        <v>0</v>
      </c>
      <c r="J44" s="205"/>
      <c r="K44" s="205"/>
      <c r="L44" s="205"/>
      <c r="M44" s="205"/>
      <c r="N44" s="205"/>
      <c r="O44" s="205"/>
      <c r="P44" s="205"/>
      <c r="Q44" s="154">
        <f t="shared" si="1"/>
        <v>0</v>
      </c>
      <c r="R44" s="479"/>
      <c r="S44" s="447"/>
      <c r="T44" s="428"/>
      <c r="U44" s="428"/>
      <c r="V44" s="436"/>
    </row>
    <row r="45" spans="1:22" s="233" customFormat="1" x14ac:dyDescent="0.2">
      <c r="A45" s="210"/>
      <c r="B45" s="211" t="s">
        <v>26</v>
      </c>
      <c r="C45" s="189"/>
      <c r="D45" s="189"/>
      <c r="E45" s="202"/>
      <c r="F45" s="202"/>
      <c r="G45" s="202"/>
      <c r="H45" s="202"/>
      <c r="I45" s="159">
        <f t="shared" si="0"/>
        <v>0</v>
      </c>
      <c r="J45" s="190"/>
      <c r="K45" s="190"/>
      <c r="L45" s="190"/>
      <c r="M45" s="190"/>
      <c r="N45" s="190"/>
      <c r="O45" s="190"/>
      <c r="P45" s="190"/>
      <c r="Q45" s="152">
        <f t="shared" si="1"/>
        <v>0</v>
      </c>
      <c r="R45" s="446">
        <f>SUM(Q44:Q45)</f>
        <v>0</v>
      </c>
      <c r="S45" s="448"/>
      <c r="T45" s="429"/>
      <c r="U45" s="429"/>
      <c r="V45" s="437"/>
    </row>
    <row r="46" spans="1:22" s="233" customFormat="1" ht="12.95" customHeight="1" thickBot="1" x14ac:dyDescent="0.25">
      <c r="A46" s="527" t="s">
        <v>33</v>
      </c>
      <c r="B46" s="516"/>
      <c r="C46" s="516"/>
      <c r="D46" s="516"/>
      <c r="E46" s="516"/>
      <c r="F46" s="516"/>
      <c r="G46" s="516"/>
      <c r="H46" s="51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24">
        <f>SUM(R8:R45)</f>
        <v>0</v>
      </c>
      <c r="S46" s="430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45"/>
    </row>
    <row r="47" spans="1:22" s="233" customFormat="1" ht="24" customHeight="1" x14ac:dyDescent="0.2">
      <c r="A47" s="513" t="s">
        <v>34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</row>
    <row r="48" spans="1:22" s="233" customFormat="1" ht="20.100000000000001" customHeight="1" x14ac:dyDescent="0.2">
      <c r="A48" s="235" t="s">
        <v>35</v>
      </c>
      <c r="B48" s="236"/>
      <c r="C48" s="237"/>
      <c r="D48" s="238"/>
      <c r="E48" s="404"/>
      <c r="F48" s="404"/>
      <c r="G48" s="404"/>
      <c r="H48" s="404"/>
      <c r="I48" s="404"/>
      <c r="J48" s="237" t="s">
        <v>36</v>
      </c>
      <c r="K48" s="237"/>
      <c r="L48" s="237"/>
      <c r="M48" s="404"/>
      <c r="N48" s="404"/>
      <c r="O48" s="404"/>
      <c r="P48" s="404"/>
      <c r="Q48" s="404"/>
      <c r="R48" s="239" t="s">
        <v>37</v>
      </c>
      <c r="S48" s="240"/>
      <c r="T48" s="405"/>
    </row>
    <row r="49" spans="1:20" s="233" customFormat="1" ht="11.25" x14ac:dyDescent="0.2">
      <c r="A49" s="263"/>
      <c r="B49" s="262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</row>
    <row r="50" spans="1:20" ht="26.25" thickBot="1" x14ac:dyDescent="0.3">
      <c r="A50" s="218"/>
      <c r="B50" s="495" t="s">
        <v>149</v>
      </c>
      <c r="C50" s="495"/>
      <c r="D50" s="495"/>
      <c r="E50" s="495"/>
      <c r="F50" s="266"/>
      <c r="G50" s="266"/>
      <c r="H50" s="266"/>
      <c r="I50" s="267"/>
      <c r="J50" s="268" t="s">
        <v>73</v>
      </c>
      <c r="K50" s="269" t="s">
        <v>77</v>
      </c>
      <c r="L50" s="266"/>
      <c r="N50" s="266"/>
      <c r="O50" s="268" t="s">
        <v>117</v>
      </c>
      <c r="P50" s="269" t="s">
        <v>116</v>
      </c>
      <c r="Q50" s="270" t="s">
        <v>87</v>
      </c>
      <c r="R50" s="267"/>
      <c r="S50" s="267"/>
    </row>
    <row r="51" spans="1:20" ht="14.25" thickTop="1" x14ac:dyDescent="0.25">
      <c r="A51" s="272"/>
      <c r="B51" s="161" t="s">
        <v>143</v>
      </c>
      <c r="C51" s="161"/>
      <c r="D51" s="162" t="s">
        <v>144</v>
      </c>
      <c r="E51" s="162" t="s">
        <v>145</v>
      </c>
      <c r="F51" s="164"/>
      <c r="G51" s="165"/>
      <c r="H51" s="165"/>
      <c r="I51" s="163" t="s">
        <v>118</v>
      </c>
      <c r="J51" s="273">
        <f>JULY!J56</f>
        <v>0</v>
      </c>
      <c r="K51" s="274">
        <f>JULY!K56</f>
        <v>0</v>
      </c>
      <c r="L51" s="275"/>
      <c r="N51" s="275" t="s">
        <v>123</v>
      </c>
      <c r="O51" s="212">
        <f>JULY!O55</f>
        <v>0</v>
      </c>
      <c r="P51" s="212">
        <f>JULY!P55</f>
        <v>0</v>
      </c>
      <c r="Q51" s="213">
        <f>JULY!Q55</f>
        <v>0</v>
      </c>
      <c r="R51" s="161"/>
      <c r="S51" s="161"/>
    </row>
    <row r="52" spans="1:20" ht="13.5" x14ac:dyDescent="0.25">
      <c r="A52" s="272"/>
      <c r="B52" s="163" t="s">
        <v>77</v>
      </c>
      <c r="C52" s="161"/>
      <c r="D52" s="164">
        <v>6.66</v>
      </c>
      <c r="E52" s="164">
        <v>360</v>
      </c>
      <c r="F52" s="164"/>
      <c r="G52" s="165"/>
      <c r="H52" s="165"/>
      <c r="I52" s="344" t="s">
        <v>167</v>
      </c>
      <c r="J52" s="408">
        <v>0</v>
      </c>
      <c r="K52" s="408">
        <v>0</v>
      </c>
      <c r="L52" s="275"/>
      <c r="N52" s="275" t="s">
        <v>128</v>
      </c>
      <c r="O52" s="409">
        <v>0</v>
      </c>
      <c r="P52" s="410">
        <v>0</v>
      </c>
      <c r="Q52" s="409">
        <v>0</v>
      </c>
      <c r="R52" s="161"/>
      <c r="S52" s="161"/>
    </row>
    <row r="53" spans="1:20" ht="13.5" x14ac:dyDescent="0.25">
      <c r="A53" s="272"/>
      <c r="B53" s="163" t="s">
        <v>73</v>
      </c>
      <c r="C53" s="161"/>
      <c r="D53" s="164"/>
      <c r="E53" s="164"/>
      <c r="F53" s="164"/>
      <c r="G53" s="165"/>
      <c r="H53" s="165"/>
      <c r="I53" s="163" t="s">
        <v>121</v>
      </c>
      <c r="J53" s="35">
        <f>-SUM(J9:J45)</f>
        <v>0</v>
      </c>
      <c r="K53" s="35">
        <f>-SUM(K9:K45)</f>
        <v>0</v>
      </c>
      <c r="L53" s="275"/>
      <c r="N53" s="275" t="s">
        <v>124</v>
      </c>
      <c r="O53" s="411">
        <v>0</v>
      </c>
      <c r="P53" s="173">
        <f>SUM(S9:S45)</f>
        <v>0</v>
      </c>
      <c r="Q53" s="411">
        <v>0</v>
      </c>
      <c r="R53" s="161"/>
      <c r="S53" s="161"/>
    </row>
    <row r="54" spans="1:20" ht="13.5" x14ac:dyDescent="0.25">
      <c r="A54" s="272"/>
      <c r="B54" s="165"/>
      <c r="C54" s="163" t="s">
        <v>153</v>
      </c>
      <c r="D54" s="164">
        <v>8</v>
      </c>
      <c r="E54" s="164">
        <v>192</v>
      </c>
      <c r="F54" s="164"/>
      <c r="G54" s="165"/>
      <c r="H54" s="165"/>
      <c r="I54" s="313" t="s">
        <v>122</v>
      </c>
      <c r="J54" s="171">
        <f>SUM(J51:J53)</f>
        <v>0</v>
      </c>
      <c r="K54" s="171">
        <f>SUM(K51:K53)</f>
        <v>0</v>
      </c>
      <c r="L54" s="275"/>
      <c r="N54" s="275" t="s">
        <v>125</v>
      </c>
      <c r="O54" s="214">
        <f>SUM(L9:L45)</f>
        <v>0</v>
      </c>
      <c r="P54" s="214">
        <f>SUM(M9:M45)</f>
        <v>0</v>
      </c>
      <c r="Q54" s="214">
        <f>SUM(N9:N45)</f>
        <v>0</v>
      </c>
      <c r="R54" s="161"/>
      <c r="S54" s="161"/>
    </row>
    <row r="55" spans="1:20" ht="14.25" thickBot="1" x14ac:dyDescent="0.3">
      <c r="A55" s="272"/>
      <c r="B55" s="165"/>
      <c r="C55" s="163" t="s">
        <v>150</v>
      </c>
      <c r="D55" s="164">
        <v>10</v>
      </c>
      <c r="E55" s="164">
        <v>240</v>
      </c>
      <c r="F55" s="164"/>
      <c r="G55" s="165"/>
      <c r="H55" s="165"/>
      <c r="I55" s="163" t="s">
        <v>119</v>
      </c>
      <c r="J55" s="207">
        <f>JULY!J55</f>
        <v>0</v>
      </c>
      <c r="K55" s="207">
        <f>JULY!K55</f>
        <v>0</v>
      </c>
      <c r="L55" s="276"/>
      <c r="N55" s="277" t="s">
        <v>126</v>
      </c>
      <c r="O55" s="215">
        <f>(+O51-O52+O53)-O54</f>
        <v>0</v>
      </c>
      <c r="P55" s="215">
        <f>(+P51-P52+P53)-P54</f>
        <v>0</v>
      </c>
      <c r="Q55" s="215">
        <f>(+Q51-Q52+Q53)-Q54</f>
        <v>0</v>
      </c>
      <c r="R55" s="161"/>
      <c r="S55" s="161"/>
    </row>
    <row r="56" spans="1:20" s="280" customFormat="1" ht="15" thickTop="1" thickBot="1" x14ac:dyDescent="0.3">
      <c r="A56" s="166"/>
      <c r="B56" s="166"/>
      <c r="C56" s="167" t="s">
        <v>151</v>
      </c>
      <c r="D56" s="164">
        <v>12</v>
      </c>
      <c r="E56" s="164">
        <v>288</v>
      </c>
      <c r="F56" s="170"/>
      <c r="G56" s="278"/>
      <c r="H56" s="278"/>
      <c r="I56" s="163" t="s">
        <v>120</v>
      </c>
      <c r="J56" s="215">
        <f>+J54+J55</f>
        <v>0</v>
      </c>
      <c r="K56" s="215">
        <f>+K54+K55</f>
        <v>0</v>
      </c>
      <c r="L56" s="278"/>
      <c r="M56" s="279"/>
      <c r="N56" s="279"/>
      <c r="O56" s="279"/>
      <c r="P56" s="279"/>
      <c r="Q56" s="279"/>
      <c r="R56" s="279"/>
      <c r="S56" s="279"/>
    </row>
    <row r="57" spans="1:20" s="280" customFormat="1" ht="14.25" thickTop="1" x14ac:dyDescent="0.25">
      <c r="A57" s="281"/>
      <c r="B57" s="168"/>
      <c r="C57" s="169" t="s">
        <v>152</v>
      </c>
      <c r="D57" s="166">
        <v>14</v>
      </c>
      <c r="E57" s="170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283"/>
    </row>
    <row r="58" spans="1:20" s="280" customFormat="1" x14ac:dyDescent="0.25">
      <c r="A58" s="281"/>
      <c r="B58" s="284"/>
      <c r="C58" s="285"/>
      <c r="D58" s="285"/>
      <c r="Q58" s="282"/>
      <c r="T58" s="283"/>
    </row>
    <row r="59" spans="1:20" s="240" customFormat="1" ht="21.75" customHeight="1" x14ac:dyDescent="0.2">
      <c r="A59" s="506" t="s">
        <v>22</v>
      </c>
      <c r="B59" s="506"/>
      <c r="C59" s="506"/>
      <c r="D59" s="506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260"/>
    </row>
  </sheetData>
  <sheetProtection algorithmName="SHA-512" hashValue="MzxWH+sZsVzIvMvQYiJy1GQONEi0t5C823pWEs+in2HJnAcL62HJdwkmuLe0JxLaq8uy/A6uPKzvJc+cz/QXFQ==" saltValue="H8Av1Sf3neqmjOI0I1Uetw==" spinCount="100000" sheet="1" selectLockedCells="1"/>
  <mergeCells count="33">
    <mergeCell ref="A2:C3"/>
    <mergeCell ref="D2:H3"/>
    <mergeCell ref="I2:J3"/>
    <mergeCell ref="K2:L3"/>
    <mergeCell ref="D4:H4"/>
    <mergeCell ref="K4:L4"/>
    <mergeCell ref="N4:O4"/>
    <mergeCell ref="T6:T7"/>
    <mergeCell ref="U6:U7"/>
    <mergeCell ref="V6:V7"/>
    <mergeCell ref="B50:E50"/>
    <mergeCell ref="N6:N7"/>
    <mergeCell ref="R4:S4"/>
    <mergeCell ref="R6:R7"/>
    <mergeCell ref="P6:P7"/>
    <mergeCell ref="A5:T5"/>
    <mergeCell ref="A6:A7"/>
    <mergeCell ref="B6:B7"/>
    <mergeCell ref="C6:H6"/>
    <mergeCell ref="S6:S7"/>
    <mergeCell ref="A59:S59"/>
    <mergeCell ref="Q6:Q7"/>
    <mergeCell ref="I6:I7"/>
    <mergeCell ref="J6:J7"/>
    <mergeCell ref="A47:S47"/>
    <mergeCell ref="A46:H46"/>
    <mergeCell ref="A8:E8"/>
    <mergeCell ref="F8:H8"/>
    <mergeCell ref="K6:K7"/>
    <mergeCell ref="L6:L7"/>
    <mergeCell ref="O6:O7"/>
    <mergeCell ref="M6:M7"/>
    <mergeCell ref="J57:Q57"/>
  </mergeCells>
  <phoneticPr fontId="3" type="noConversion"/>
  <printOptions horizontalCentered="1" verticalCentered="1"/>
  <pageMargins left="0.25" right="0.25" top="0.19" bottom="0.17" header="0.24" footer="0.23"/>
  <pageSetup scale="66" firstPageNumber="0" orientation="landscape" r:id="rId1"/>
  <headerFooter alignWithMargins="0"/>
  <cellWatches>
    <cellWatch r="G3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opLeftCell="A4" zoomScaleNormal="100" workbookViewId="0">
      <selection activeCell="C42" sqref="C42"/>
    </sheetView>
  </sheetViews>
  <sheetFormatPr defaultColWidth="7.140625" defaultRowHeight="12.75" x14ac:dyDescent="0.25"/>
  <cols>
    <col min="1" max="1" width="5.28515625" style="286" customWidth="1"/>
    <col min="2" max="2" width="5.28515625" style="287" customWidth="1"/>
    <col min="3" max="9" width="7.140625" style="285" customWidth="1"/>
    <col min="10" max="11" width="8.85546875" style="285" customWidth="1"/>
    <col min="12" max="12" width="10.140625" style="285" bestFit="1" customWidth="1"/>
    <col min="13" max="13" width="8.85546875" style="285" customWidth="1"/>
    <col min="14" max="14" width="10.85546875" style="285" bestFit="1" customWidth="1"/>
    <col min="15" max="16" width="8.85546875" style="271" customWidth="1"/>
    <col min="17" max="17" width="8.85546875" style="282" customWidth="1"/>
    <col min="18" max="20" width="8.85546875" style="271" customWidth="1"/>
    <col min="21" max="21" width="8.42578125" style="271" customWidth="1"/>
    <col min="22" max="22" width="10" style="271" customWidth="1"/>
    <col min="23" max="16384" width="7.140625" style="271"/>
  </cols>
  <sheetData>
    <row r="1" spans="1:32" s="221" customFormat="1" ht="24.95" customHeight="1" x14ac:dyDescent="0.2">
      <c r="A1" s="217" t="s">
        <v>0</v>
      </c>
      <c r="B1" s="218"/>
      <c r="C1" s="219"/>
      <c r="D1" s="220"/>
      <c r="E1" s="220"/>
      <c r="F1" s="220"/>
      <c r="G1" s="220"/>
      <c r="H1" s="220"/>
      <c r="I1" s="219"/>
      <c r="L1" s="219"/>
      <c r="M1" s="219"/>
      <c r="N1" s="222"/>
      <c r="O1" s="222"/>
      <c r="P1" s="220" t="s">
        <v>1</v>
      </c>
      <c r="Q1" s="222"/>
      <c r="R1" s="220"/>
      <c r="S1" s="223"/>
      <c r="T1" s="224"/>
    </row>
    <row r="2" spans="1:32" s="221" customFormat="1" ht="24.95" customHeight="1" x14ac:dyDescent="0.2">
      <c r="A2" s="507" t="s">
        <v>2</v>
      </c>
      <c r="B2" s="507"/>
      <c r="C2" s="507"/>
      <c r="D2" s="508">
        <f>AUGUST!D2</f>
        <v>0</v>
      </c>
      <c r="E2" s="508"/>
      <c r="F2" s="508"/>
      <c r="G2" s="508"/>
      <c r="H2" s="508"/>
      <c r="I2" s="510" t="s">
        <v>3</v>
      </c>
      <c r="J2" s="510"/>
      <c r="K2" s="511">
        <f>AUGUST!K2</f>
        <v>0</v>
      </c>
      <c r="L2" s="511"/>
      <c r="N2" s="221" t="s">
        <v>4</v>
      </c>
      <c r="O2" s="206" t="str">
        <f>IF(JULY!O2&gt;0,"X","")</f>
        <v/>
      </c>
      <c r="Q2" s="221" t="s">
        <v>6</v>
      </c>
      <c r="R2" s="206" t="str">
        <f>IF(JULY!R2&gt;0,"X","")</f>
        <v/>
      </c>
    </row>
    <row r="3" spans="1:32" s="221" customFormat="1" ht="18.75" customHeight="1" x14ac:dyDescent="0.2">
      <c r="A3" s="507"/>
      <c r="B3" s="507"/>
      <c r="C3" s="507"/>
      <c r="D3" s="509"/>
      <c r="E3" s="509"/>
      <c r="F3" s="509"/>
      <c r="G3" s="509"/>
      <c r="H3" s="509"/>
      <c r="I3" s="510"/>
      <c r="J3" s="510"/>
      <c r="K3" s="512"/>
      <c r="L3" s="512"/>
      <c r="N3" s="221" t="s">
        <v>5</v>
      </c>
      <c r="O3" s="206" t="str">
        <f>IF(JULY!O3&gt;0,"X","")</f>
        <v/>
      </c>
      <c r="Q3" s="264" t="s">
        <v>7</v>
      </c>
      <c r="R3" s="206" t="str">
        <f>IF(JULY!R3&gt;0,"X","")</f>
        <v/>
      </c>
      <c r="S3" s="227"/>
    </row>
    <row r="4" spans="1:32" s="221" customFormat="1" ht="24.95" customHeight="1" x14ac:dyDescent="0.2">
      <c r="A4" s="228" t="s">
        <v>8</v>
      </c>
      <c r="B4" s="228"/>
      <c r="C4" s="228"/>
      <c r="D4" s="514">
        <f>AUGUST!D4</f>
        <v>0</v>
      </c>
      <c r="E4" s="514"/>
      <c r="F4" s="514"/>
      <c r="G4" s="514"/>
      <c r="H4" s="514"/>
      <c r="I4" s="229" t="s">
        <v>3</v>
      </c>
      <c r="J4" s="230"/>
      <c r="K4" s="520">
        <f>AUGUST!K4</f>
        <v>0</v>
      </c>
      <c r="L4" s="520"/>
      <c r="M4" s="221" t="s">
        <v>9</v>
      </c>
      <c r="N4" s="521" t="s">
        <v>39</v>
      </c>
      <c r="O4" s="521"/>
      <c r="P4" s="222" t="s">
        <v>11</v>
      </c>
      <c r="Q4" s="176">
        <v>2021</v>
      </c>
      <c r="R4" s="518" t="s">
        <v>115</v>
      </c>
      <c r="S4" s="537"/>
      <c r="T4" s="187"/>
    </row>
    <row r="5" spans="1:32" s="221" customFormat="1" ht="12.6" customHeight="1" thickBot="1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231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</row>
    <row r="6" spans="1:32" s="233" customFormat="1" ht="56.25" customHeight="1" thickBot="1" x14ac:dyDescent="0.25">
      <c r="A6" s="496" t="s">
        <v>12</v>
      </c>
      <c r="B6" s="500" t="s">
        <v>52</v>
      </c>
      <c r="C6" s="501" t="s">
        <v>53</v>
      </c>
      <c r="D6" s="502"/>
      <c r="E6" s="502"/>
      <c r="F6" s="502"/>
      <c r="G6" s="502"/>
      <c r="H6" s="503"/>
      <c r="I6" s="498" t="s">
        <v>13</v>
      </c>
      <c r="J6" s="498" t="s">
        <v>14</v>
      </c>
      <c r="K6" s="498" t="s">
        <v>15</v>
      </c>
      <c r="L6" s="504" t="s">
        <v>16</v>
      </c>
      <c r="M6" s="499" t="s">
        <v>17</v>
      </c>
      <c r="N6" s="499" t="s">
        <v>18</v>
      </c>
      <c r="O6" s="498" t="s">
        <v>19</v>
      </c>
      <c r="P6" s="499" t="s">
        <v>20</v>
      </c>
      <c r="Q6" s="499" t="s">
        <v>50</v>
      </c>
      <c r="R6" s="497" t="s">
        <v>51</v>
      </c>
      <c r="S6" s="497" t="s">
        <v>49</v>
      </c>
      <c r="T6" s="525" t="s">
        <v>161</v>
      </c>
      <c r="U6" s="535" t="s">
        <v>162</v>
      </c>
      <c r="V6" s="543" t="s">
        <v>163</v>
      </c>
    </row>
    <row r="7" spans="1:32" s="233" customFormat="1" ht="11.25" customHeight="1" x14ac:dyDescent="0.2">
      <c r="A7" s="496"/>
      <c r="B7" s="500"/>
      <c r="C7" s="234" t="s">
        <v>23</v>
      </c>
      <c r="D7" s="234" t="s">
        <v>24</v>
      </c>
      <c r="E7" s="234" t="s">
        <v>23</v>
      </c>
      <c r="F7" s="234" t="s">
        <v>24</v>
      </c>
      <c r="G7" s="234" t="s">
        <v>23</v>
      </c>
      <c r="H7" s="234" t="s">
        <v>24</v>
      </c>
      <c r="I7" s="498"/>
      <c r="J7" s="498"/>
      <c r="K7" s="498"/>
      <c r="L7" s="504"/>
      <c r="M7" s="499"/>
      <c r="N7" s="499"/>
      <c r="O7" s="498"/>
      <c r="P7" s="499"/>
      <c r="Q7" s="499"/>
      <c r="R7" s="497"/>
      <c r="S7" s="497"/>
      <c r="T7" s="525"/>
      <c r="U7" s="536"/>
      <c r="V7" s="543"/>
    </row>
    <row r="8" spans="1:32" s="233" customFormat="1" x14ac:dyDescent="0.2">
      <c r="A8" s="528" t="s">
        <v>131</v>
      </c>
      <c r="B8" s="529"/>
      <c r="C8" s="529"/>
      <c r="D8" s="529"/>
      <c r="E8" s="530"/>
      <c r="F8" s="531"/>
      <c r="G8" s="532"/>
      <c r="H8" s="533"/>
      <c r="I8" s="473">
        <f>AUGUST!I46</f>
        <v>0</v>
      </c>
      <c r="J8" s="473">
        <f>AUGUST!J46</f>
        <v>0</v>
      </c>
      <c r="K8" s="473">
        <f>AUGUST!K46</f>
        <v>0</v>
      </c>
      <c r="L8" s="473">
        <f>AUGUST!L46</f>
        <v>0</v>
      </c>
      <c r="M8" s="473">
        <f>AUGUST!M46</f>
        <v>0</v>
      </c>
      <c r="N8" s="473">
        <f>AUGUST!N46</f>
        <v>0</v>
      </c>
      <c r="O8" s="473">
        <f>AUGUST!O46</f>
        <v>0</v>
      </c>
      <c r="P8" s="473">
        <f>AUGUST!P46</f>
        <v>0</v>
      </c>
      <c r="Q8" s="473">
        <f>AUGUST!Q46</f>
        <v>0</v>
      </c>
      <c r="R8" s="483"/>
      <c r="S8" s="474"/>
      <c r="T8" s="475">
        <f>AUGUST!T46</f>
        <v>0</v>
      </c>
      <c r="U8" s="476">
        <f>AUGUST!U46</f>
        <v>0</v>
      </c>
      <c r="V8" s="458"/>
    </row>
    <row r="9" spans="1:32" s="233" customFormat="1" ht="12.2" customHeight="1" x14ac:dyDescent="0.2">
      <c r="A9" s="177"/>
      <c r="B9" s="178" t="s">
        <v>25</v>
      </c>
      <c r="C9" s="189"/>
      <c r="D9" s="189"/>
      <c r="E9" s="189"/>
      <c r="F9" s="189"/>
      <c r="G9" s="189"/>
      <c r="H9" s="189"/>
      <c r="I9" s="156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145">
        <f t="shared" ref="Q9:Q45" si="1">SUM(I9:P9)</f>
        <v>0</v>
      </c>
      <c r="R9" s="484"/>
      <c r="S9" s="146"/>
      <c r="T9" s="449"/>
      <c r="U9" s="455"/>
      <c r="V9" s="459"/>
    </row>
    <row r="10" spans="1:32" s="233" customFormat="1" ht="12.2" customHeight="1" x14ac:dyDescent="0.2">
      <c r="A10" s="177"/>
      <c r="B10" s="178" t="s">
        <v>26</v>
      </c>
      <c r="C10" s="367"/>
      <c r="D10" s="367"/>
      <c r="E10" s="367"/>
      <c r="F10" s="367"/>
      <c r="G10" s="367"/>
      <c r="H10" s="367"/>
      <c r="I10" s="156">
        <f t="shared" si="0"/>
        <v>0</v>
      </c>
      <c r="J10" s="186"/>
      <c r="K10" s="186"/>
      <c r="L10" s="186"/>
      <c r="M10" s="186"/>
      <c r="N10" s="190"/>
      <c r="O10" s="186"/>
      <c r="P10" s="186"/>
      <c r="Q10" s="145">
        <f t="shared" si="1"/>
        <v>0</v>
      </c>
      <c r="R10" s="484"/>
      <c r="S10" s="146"/>
      <c r="T10" s="449"/>
      <c r="U10" s="455"/>
      <c r="V10" s="459"/>
    </row>
    <row r="11" spans="1:32" s="233" customFormat="1" ht="12.2" customHeight="1" x14ac:dyDescent="0.2">
      <c r="A11" s="177"/>
      <c r="B11" s="178" t="s">
        <v>27</v>
      </c>
      <c r="C11" s="367"/>
      <c r="D11" s="367"/>
      <c r="E11" s="367"/>
      <c r="F11" s="367"/>
      <c r="G11" s="367"/>
      <c r="H11" s="367"/>
      <c r="I11" s="156">
        <f t="shared" si="0"/>
        <v>0</v>
      </c>
      <c r="J11" s="186"/>
      <c r="K11" s="186"/>
      <c r="L11" s="186"/>
      <c r="M11" s="186"/>
      <c r="N11" s="190"/>
      <c r="O11" s="186"/>
      <c r="P11" s="186"/>
      <c r="Q11" s="145">
        <f t="shared" si="1"/>
        <v>0</v>
      </c>
      <c r="R11" s="484"/>
      <c r="S11" s="146"/>
      <c r="T11" s="449"/>
      <c r="U11" s="455"/>
      <c r="V11" s="459"/>
    </row>
    <row r="12" spans="1:32" s="233" customFormat="1" ht="12.2" customHeight="1" x14ac:dyDescent="0.2">
      <c r="A12" s="177"/>
      <c r="B12" s="178" t="s">
        <v>28</v>
      </c>
      <c r="C12" s="367"/>
      <c r="D12" s="367"/>
      <c r="E12" s="367"/>
      <c r="F12" s="367"/>
      <c r="G12" s="367"/>
      <c r="H12" s="367"/>
      <c r="I12" s="156">
        <f t="shared" si="0"/>
        <v>0</v>
      </c>
      <c r="J12" s="186"/>
      <c r="K12" s="186"/>
      <c r="L12" s="186"/>
      <c r="M12" s="186"/>
      <c r="N12" s="190"/>
      <c r="O12" s="186"/>
      <c r="P12" s="186"/>
      <c r="Q12" s="145">
        <f t="shared" si="1"/>
        <v>0</v>
      </c>
      <c r="R12" s="481"/>
      <c r="S12" s="147"/>
      <c r="T12" s="450"/>
      <c r="U12" s="456"/>
      <c r="V12" s="460"/>
    </row>
    <row r="13" spans="1:32" s="233" customFormat="1" ht="12.2" customHeight="1" x14ac:dyDescent="0.2">
      <c r="A13" s="177">
        <v>1</v>
      </c>
      <c r="B13" s="178" t="s">
        <v>29</v>
      </c>
      <c r="C13" s="367"/>
      <c r="D13" s="367"/>
      <c r="E13" s="367"/>
      <c r="F13" s="367"/>
      <c r="G13" s="367"/>
      <c r="H13" s="367"/>
      <c r="I13" s="156">
        <f t="shared" si="0"/>
        <v>0</v>
      </c>
      <c r="J13" s="186"/>
      <c r="K13" s="186"/>
      <c r="L13" s="186"/>
      <c r="M13" s="186"/>
      <c r="N13" s="192"/>
      <c r="O13" s="186"/>
      <c r="P13" s="186"/>
      <c r="Q13" s="145">
        <f t="shared" si="1"/>
        <v>0</v>
      </c>
      <c r="R13" s="481"/>
      <c r="S13" s="147"/>
      <c r="T13" s="450"/>
      <c r="U13" s="456"/>
      <c r="V13" s="460"/>
    </row>
    <row r="14" spans="1:32" s="233" customFormat="1" ht="12.2" customHeight="1" x14ac:dyDescent="0.2">
      <c r="A14" s="177">
        <v>2</v>
      </c>
      <c r="B14" s="178" t="s">
        <v>30</v>
      </c>
      <c r="C14" s="367"/>
      <c r="D14" s="367"/>
      <c r="E14" s="367"/>
      <c r="F14" s="367"/>
      <c r="G14" s="367"/>
      <c r="H14" s="367"/>
      <c r="I14" s="156">
        <f t="shared" si="0"/>
        <v>0</v>
      </c>
      <c r="J14" s="186"/>
      <c r="K14" s="186"/>
      <c r="L14" s="186"/>
      <c r="M14" s="186"/>
      <c r="N14" s="193"/>
      <c r="O14" s="186"/>
      <c r="P14" s="186"/>
      <c r="Q14" s="145">
        <f t="shared" si="1"/>
        <v>0</v>
      </c>
      <c r="R14" s="481"/>
      <c r="S14" s="147"/>
      <c r="T14" s="450"/>
      <c r="U14" s="456"/>
      <c r="V14" s="460"/>
    </row>
    <row r="15" spans="1:32" s="233" customFormat="1" ht="13.5" customHeight="1" thickBot="1" x14ac:dyDescent="0.25">
      <c r="A15" s="179">
        <v>3</v>
      </c>
      <c r="B15" s="180" t="s">
        <v>31</v>
      </c>
      <c r="C15" s="371"/>
      <c r="D15" s="371"/>
      <c r="E15" s="371"/>
      <c r="F15" s="371"/>
      <c r="G15" s="371"/>
      <c r="H15" s="371"/>
      <c r="I15" s="157">
        <f t="shared" si="0"/>
        <v>0</v>
      </c>
      <c r="J15" s="195"/>
      <c r="K15" s="195"/>
      <c r="L15" s="195"/>
      <c r="M15" s="195"/>
      <c r="N15" s="195"/>
      <c r="O15" s="195"/>
      <c r="P15" s="195"/>
      <c r="Q15" s="148">
        <f t="shared" si="1"/>
        <v>0</v>
      </c>
      <c r="R15" s="149">
        <f>SUM(Q8:Q15)</f>
        <v>0</v>
      </c>
      <c r="S15" s="149" t="str">
        <f>IF((SUM(I8:I15)-40)&gt;0,IF($O$3="x",(SUM(I8:I15)-40)*1.5,""),"")</f>
        <v/>
      </c>
      <c r="T15" s="451"/>
      <c r="U15" s="457"/>
      <c r="V15" s="461"/>
    </row>
    <row r="16" spans="1:32" s="233" customFormat="1" ht="13.5" customHeight="1" x14ac:dyDescent="0.2">
      <c r="A16" s="181">
        <v>4</v>
      </c>
      <c r="B16" s="182" t="s">
        <v>25</v>
      </c>
      <c r="C16" s="373"/>
      <c r="D16" s="373"/>
      <c r="E16" s="373"/>
      <c r="F16" s="373"/>
      <c r="G16" s="373"/>
      <c r="H16" s="373"/>
      <c r="I16" s="158">
        <f t="shared" si="0"/>
        <v>0</v>
      </c>
      <c r="J16" s="198"/>
      <c r="K16" s="198"/>
      <c r="L16" s="198"/>
      <c r="M16" s="198"/>
      <c r="N16" s="198"/>
      <c r="O16" s="198"/>
      <c r="P16" s="198"/>
      <c r="Q16" s="150">
        <f t="shared" si="1"/>
        <v>0</v>
      </c>
      <c r="R16" s="480"/>
      <c r="S16" s="151"/>
      <c r="T16" s="199"/>
      <c r="U16" s="199"/>
      <c r="V16" s="311"/>
    </row>
    <row r="17" spans="1:22" s="233" customFormat="1" ht="13.5" customHeight="1" x14ac:dyDescent="0.2">
      <c r="A17" s="177">
        <v>5</v>
      </c>
      <c r="B17" s="178" t="s">
        <v>26</v>
      </c>
      <c r="C17" s="367"/>
      <c r="D17" s="367"/>
      <c r="E17" s="367"/>
      <c r="F17" s="367"/>
      <c r="G17" s="367"/>
      <c r="H17" s="367"/>
      <c r="I17" s="156">
        <f t="shared" si="0"/>
        <v>0</v>
      </c>
      <c r="J17" s="186"/>
      <c r="K17" s="186"/>
      <c r="L17" s="186"/>
      <c r="M17" s="186"/>
      <c r="N17" s="186"/>
      <c r="O17" s="186"/>
      <c r="P17" s="186"/>
      <c r="Q17" s="145">
        <f t="shared" si="1"/>
        <v>0</v>
      </c>
      <c r="R17" s="481"/>
      <c r="S17" s="147"/>
      <c r="T17" s="191"/>
      <c r="U17" s="191"/>
      <c r="V17" s="309"/>
    </row>
    <row r="18" spans="1:22" s="233" customFormat="1" ht="13.5" customHeight="1" x14ac:dyDescent="0.2">
      <c r="A18" s="177">
        <v>6</v>
      </c>
      <c r="B18" s="178" t="s">
        <v>27</v>
      </c>
      <c r="C18" s="367"/>
      <c r="D18" s="367"/>
      <c r="E18" s="375"/>
      <c r="F18" s="367"/>
      <c r="G18" s="367"/>
      <c r="H18" s="367"/>
      <c r="I18" s="156">
        <f t="shared" si="0"/>
        <v>0</v>
      </c>
      <c r="J18" s="186"/>
      <c r="K18" s="186"/>
      <c r="L18" s="186"/>
      <c r="M18" s="186"/>
      <c r="N18" s="186"/>
      <c r="O18" s="186"/>
      <c r="P18" s="186"/>
      <c r="Q18" s="145">
        <f t="shared" si="1"/>
        <v>0</v>
      </c>
      <c r="R18" s="481"/>
      <c r="S18" s="147"/>
      <c r="T18" s="191"/>
      <c r="U18" s="191"/>
      <c r="V18" s="309"/>
    </row>
    <row r="19" spans="1:22" s="233" customFormat="1" ht="13.5" customHeight="1" x14ac:dyDescent="0.2">
      <c r="A19" s="177">
        <v>7</v>
      </c>
      <c r="B19" s="178" t="s">
        <v>28</v>
      </c>
      <c r="C19" s="367"/>
      <c r="D19" s="367"/>
      <c r="E19" s="367"/>
      <c r="F19" s="367"/>
      <c r="G19" s="367"/>
      <c r="H19" s="367"/>
      <c r="I19" s="156">
        <f t="shared" si="0"/>
        <v>0</v>
      </c>
      <c r="J19" s="186"/>
      <c r="K19" s="186"/>
      <c r="L19" s="186"/>
      <c r="M19" s="186"/>
      <c r="N19" s="186"/>
      <c r="O19" s="186"/>
      <c r="P19" s="186"/>
      <c r="Q19" s="145">
        <f t="shared" si="1"/>
        <v>0</v>
      </c>
      <c r="R19" s="481"/>
      <c r="S19" s="147"/>
      <c r="T19" s="191"/>
      <c r="U19" s="191"/>
      <c r="V19" s="309"/>
    </row>
    <row r="20" spans="1:22" s="233" customFormat="1" ht="13.5" customHeight="1" x14ac:dyDescent="0.2">
      <c r="A20" s="177">
        <v>8</v>
      </c>
      <c r="B20" s="178" t="s">
        <v>29</v>
      </c>
      <c r="C20" s="367"/>
      <c r="D20" s="367"/>
      <c r="E20" s="367"/>
      <c r="F20" s="367"/>
      <c r="G20" s="367"/>
      <c r="H20" s="367"/>
      <c r="I20" s="156">
        <f t="shared" si="0"/>
        <v>0</v>
      </c>
      <c r="J20" s="186"/>
      <c r="K20" s="186"/>
      <c r="L20" s="186"/>
      <c r="M20" s="186"/>
      <c r="N20" s="201"/>
      <c r="O20" s="186"/>
      <c r="P20" s="186"/>
      <c r="Q20" s="145">
        <f t="shared" si="1"/>
        <v>0</v>
      </c>
      <c r="R20" s="481"/>
      <c r="S20" s="147"/>
      <c r="T20" s="191"/>
      <c r="U20" s="191"/>
      <c r="V20" s="309"/>
    </row>
    <row r="21" spans="1:22" s="233" customFormat="1" ht="13.5" customHeight="1" x14ac:dyDescent="0.2">
      <c r="A21" s="177">
        <v>9</v>
      </c>
      <c r="B21" s="178" t="s">
        <v>30</v>
      </c>
      <c r="C21" s="367"/>
      <c r="D21" s="367"/>
      <c r="E21" s="367"/>
      <c r="F21" s="367"/>
      <c r="G21" s="367"/>
      <c r="H21" s="367"/>
      <c r="I21" s="156">
        <f t="shared" si="0"/>
        <v>0</v>
      </c>
      <c r="J21" s="186"/>
      <c r="K21" s="186"/>
      <c r="L21" s="186"/>
      <c r="M21" s="186"/>
      <c r="N21" s="186"/>
      <c r="O21" s="186"/>
      <c r="P21" s="186"/>
      <c r="Q21" s="145">
        <f t="shared" si="1"/>
        <v>0</v>
      </c>
      <c r="R21" s="481"/>
      <c r="S21" s="147"/>
      <c r="T21" s="191"/>
      <c r="U21" s="191"/>
      <c r="V21" s="309"/>
    </row>
    <row r="22" spans="1:22" s="233" customFormat="1" ht="13.5" customHeight="1" thickBot="1" x14ac:dyDescent="0.25">
      <c r="A22" s="179">
        <v>10</v>
      </c>
      <c r="B22" s="180" t="s">
        <v>31</v>
      </c>
      <c r="C22" s="371"/>
      <c r="D22" s="371"/>
      <c r="E22" s="371"/>
      <c r="F22" s="371"/>
      <c r="G22" s="371"/>
      <c r="H22" s="371"/>
      <c r="I22" s="157">
        <f t="shared" si="0"/>
        <v>0</v>
      </c>
      <c r="J22" s="195"/>
      <c r="K22" s="195"/>
      <c r="L22" s="195"/>
      <c r="M22" s="195"/>
      <c r="N22" s="195"/>
      <c r="O22" s="195"/>
      <c r="P22" s="195"/>
      <c r="Q22" s="148">
        <f t="shared" si="1"/>
        <v>0</v>
      </c>
      <c r="R22" s="149">
        <f>SUM(Q16:Q22)</f>
        <v>0</v>
      </c>
      <c r="S22" s="149" t="str">
        <f>IF((SUM(I16:I22)-40)&gt;0,IF($O$3="x",(SUM(I16:I22)-40)*1.5,""),"")</f>
        <v/>
      </c>
      <c r="T22" s="196"/>
      <c r="U22" s="196"/>
      <c r="V22" s="310"/>
    </row>
    <row r="23" spans="1:22" s="233" customFormat="1" ht="13.5" customHeight="1" x14ac:dyDescent="0.2">
      <c r="A23" s="181">
        <v>11</v>
      </c>
      <c r="B23" s="182" t="s">
        <v>25</v>
      </c>
      <c r="C23" s="373"/>
      <c r="D23" s="373"/>
      <c r="E23" s="373"/>
      <c r="F23" s="373"/>
      <c r="G23" s="373"/>
      <c r="H23" s="373"/>
      <c r="I23" s="158">
        <f t="shared" si="0"/>
        <v>0</v>
      </c>
      <c r="J23" s="198"/>
      <c r="K23" s="198"/>
      <c r="L23" s="198"/>
      <c r="M23" s="198"/>
      <c r="N23" s="198"/>
      <c r="O23" s="198"/>
      <c r="P23" s="198"/>
      <c r="Q23" s="150">
        <f t="shared" si="1"/>
        <v>0</v>
      </c>
      <c r="R23" s="480"/>
      <c r="S23" s="151"/>
      <c r="T23" s="199"/>
      <c r="U23" s="199"/>
      <c r="V23" s="311"/>
    </row>
    <row r="24" spans="1:22" s="233" customFormat="1" ht="13.5" customHeight="1" x14ac:dyDescent="0.2">
      <c r="A24" s="177">
        <v>12</v>
      </c>
      <c r="B24" s="178" t="s">
        <v>26</v>
      </c>
      <c r="C24" s="367"/>
      <c r="D24" s="367"/>
      <c r="E24" s="367"/>
      <c r="F24" s="367"/>
      <c r="G24" s="367"/>
      <c r="H24" s="367"/>
      <c r="I24" s="156">
        <f t="shared" si="0"/>
        <v>0</v>
      </c>
      <c r="J24" s="186"/>
      <c r="K24" s="186"/>
      <c r="L24" s="186"/>
      <c r="M24" s="186"/>
      <c r="N24" s="186"/>
      <c r="O24" s="186"/>
      <c r="P24" s="186"/>
      <c r="Q24" s="145">
        <f t="shared" si="1"/>
        <v>0</v>
      </c>
      <c r="R24" s="481"/>
      <c r="S24" s="147"/>
      <c r="T24" s="191"/>
      <c r="U24" s="191"/>
      <c r="V24" s="309"/>
    </row>
    <row r="25" spans="1:22" s="233" customFormat="1" ht="13.5" customHeight="1" x14ac:dyDescent="0.2">
      <c r="A25" s="177">
        <v>13</v>
      </c>
      <c r="B25" s="178" t="s">
        <v>27</v>
      </c>
      <c r="C25" s="367"/>
      <c r="D25" s="367"/>
      <c r="E25" s="375"/>
      <c r="F25" s="367"/>
      <c r="G25" s="367"/>
      <c r="H25" s="367"/>
      <c r="I25" s="156">
        <f t="shared" si="0"/>
        <v>0</v>
      </c>
      <c r="J25" s="186"/>
      <c r="K25" s="186"/>
      <c r="L25" s="186"/>
      <c r="M25" s="186"/>
      <c r="N25" s="186"/>
      <c r="O25" s="186"/>
      <c r="P25" s="186"/>
      <c r="Q25" s="145">
        <f t="shared" si="1"/>
        <v>0</v>
      </c>
      <c r="R25" s="481"/>
      <c r="S25" s="147"/>
      <c r="T25" s="191"/>
      <c r="U25" s="191"/>
      <c r="V25" s="309"/>
    </row>
    <row r="26" spans="1:22" s="233" customFormat="1" ht="13.5" customHeight="1" x14ac:dyDescent="0.2">
      <c r="A26" s="177">
        <v>14</v>
      </c>
      <c r="B26" s="178" t="s">
        <v>28</v>
      </c>
      <c r="C26" s="367"/>
      <c r="D26" s="367"/>
      <c r="E26" s="367"/>
      <c r="F26" s="367"/>
      <c r="G26" s="367"/>
      <c r="H26" s="367"/>
      <c r="I26" s="156">
        <f t="shared" si="0"/>
        <v>0</v>
      </c>
      <c r="J26" s="186"/>
      <c r="K26" s="186"/>
      <c r="L26" s="186"/>
      <c r="M26" s="186"/>
      <c r="N26" s="186"/>
      <c r="O26" s="186"/>
      <c r="P26" s="186"/>
      <c r="Q26" s="145">
        <f t="shared" si="1"/>
        <v>0</v>
      </c>
      <c r="R26" s="481"/>
      <c r="S26" s="147"/>
      <c r="T26" s="191"/>
      <c r="U26" s="191"/>
      <c r="V26" s="309"/>
    </row>
    <row r="27" spans="1:22" s="233" customFormat="1" ht="13.5" customHeight="1" x14ac:dyDescent="0.2">
      <c r="A27" s="177">
        <v>15</v>
      </c>
      <c r="B27" s="178" t="s">
        <v>29</v>
      </c>
      <c r="C27" s="367"/>
      <c r="D27" s="367"/>
      <c r="E27" s="367"/>
      <c r="F27" s="367"/>
      <c r="G27" s="367"/>
      <c r="H27" s="367"/>
      <c r="I27" s="156">
        <f t="shared" si="0"/>
        <v>0</v>
      </c>
      <c r="J27" s="186"/>
      <c r="K27" s="186"/>
      <c r="L27" s="186"/>
      <c r="M27" s="186"/>
      <c r="N27" s="201"/>
      <c r="O27" s="186"/>
      <c r="P27" s="186"/>
      <c r="Q27" s="145">
        <f t="shared" si="1"/>
        <v>0</v>
      </c>
      <c r="R27" s="481"/>
      <c r="S27" s="147"/>
      <c r="T27" s="191"/>
      <c r="U27" s="191"/>
      <c r="V27" s="309"/>
    </row>
    <row r="28" spans="1:22" s="233" customFormat="1" ht="14.45" customHeight="1" x14ac:dyDescent="0.2">
      <c r="A28" s="177">
        <v>16</v>
      </c>
      <c r="B28" s="178" t="s">
        <v>30</v>
      </c>
      <c r="C28" s="367"/>
      <c r="D28" s="367"/>
      <c r="E28" s="375"/>
      <c r="F28" s="367"/>
      <c r="G28" s="367"/>
      <c r="H28" s="367"/>
      <c r="I28" s="156">
        <f t="shared" si="0"/>
        <v>0</v>
      </c>
      <c r="J28" s="186"/>
      <c r="K28" s="186"/>
      <c r="L28" s="186"/>
      <c r="M28" s="186"/>
      <c r="N28" s="186"/>
      <c r="O28" s="186"/>
      <c r="P28" s="186"/>
      <c r="Q28" s="145">
        <f t="shared" si="1"/>
        <v>0</v>
      </c>
      <c r="R28" s="481"/>
      <c r="S28" s="147"/>
      <c r="T28" s="191"/>
      <c r="U28" s="191"/>
      <c r="V28" s="309"/>
    </row>
    <row r="29" spans="1:22" s="233" customFormat="1" ht="13.5" customHeight="1" thickBot="1" x14ac:dyDescent="0.25">
      <c r="A29" s="179">
        <v>17</v>
      </c>
      <c r="B29" s="180" t="s">
        <v>31</v>
      </c>
      <c r="C29" s="371"/>
      <c r="D29" s="371"/>
      <c r="E29" s="371"/>
      <c r="F29" s="371"/>
      <c r="G29" s="371"/>
      <c r="H29" s="371"/>
      <c r="I29" s="157">
        <f t="shared" si="0"/>
        <v>0</v>
      </c>
      <c r="J29" s="195"/>
      <c r="K29" s="195"/>
      <c r="L29" s="195"/>
      <c r="M29" s="195"/>
      <c r="N29" s="195"/>
      <c r="O29" s="195"/>
      <c r="P29" s="195"/>
      <c r="Q29" s="148">
        <f t="shared" si="1"/>
        <v>0</v>
      </c>
      <c r="R29" s="149">
        <f>SUM(Q23:Q29)</f>
        <v>0</v>
      </c>
      <c r="S29" s="149" t="str">
        <f>IF((SUM(I23:I29)-40)&gt;0,IF($O$3="x",(SUM(I23:I29)-40)*1.5,""),"")</f>
        <v/>
      </c>
      <c r="T29" s="196"/>
      <c r="U29" s="196"/>
      <c r="V29" s="310"/>
    </row>
    <row r="30" spans="1:22" s="233" customFormat="1" ht="13.5" customHeight="1" x14ac:dyDescent="0.2">
      <c r="A30" s="181">
        <v>18</v>
      </c>
      <c r="B30" s="182" t="s">
        <v>25</v>
      </c>
      <c r="C30" s="373"/>
      <c r="D30" s="373"/>
      <c r="E30" s="373"/>
      <c r="F30" s="373"/>
      <c r="G30" s="373"/>
      <c r="H30" s="373"/>
      <c r="I30" s="158">
        <f t="shared" si="0"/>
        <v>0</v>
      </c>
      <c r="J30" s="198"/>
      <c r="K30" s="198"/>
      <c r="L30" s="198"/>
      <c r="M30" s="198"/>
      <c r="N30" s="198"/>
      <c r="O30" s="198"/>
      <c r="P30" s="198"/>
      <c r="Q30" s="150">
        <f t="shared" si="1"/>
        <v>0</v>
      </c>
      <c r="R30" s="480"/>
      <c r="S30" s="151"/>
      <c r="T30" s="199"/>
      <c r="U30" s="199"/>
      <c r="V30" s="311"/>
    </row>
    <row r="31" spans="1:22" s="233" customFormat="1" ht="13.5" customHeight="1" x14ac:dyDescent="0.2">
      <c r="A31" s="177">
        <v>19</v>
      </c>
      <c r="B31" s="178" t="s">
        <v>26</v>
      </c>
      <c r="C31" s="367"/>
      <c r="D31" s="367"/>
      <c r="E31" s="367"/>
      <c r="F31" s="367"/>
      <c r="G31" s="367"/>
      <c r="H31" s="367"/>
      <c r="I31" s="156">
        <f t="shared" si="0"/>
        <v>0</v>
      </c>
      <c r="J31" s="186"/>
      <c r="K31" s="186"/>
      <c r="L31" s="186"/>
      <c r="M31" s="186"/>
      <c r="N31" s="186"/>
      <c r="O31" s="186"/>
      <c r="P31" s="186"/>
      <c r="Q31" s="145">
        <f t="shared" si="1"/>
        <v>0</v>
      </c>
      <c r="R31" s="481"/>
      <c r="S31" s="147"/>
      <c r="T31" s="191"/>
      <c r="U31" s="191"/>
      <c r="V31" s="309"/>
    </row>
    <row r="32" spans="1:22" s="233" customFormat="1" ht="13.5" customHeight="1" x14ac:dyDescent="0.2">
      <c r="A32" s="177">
        <v>20</v>
      </c>
      <c r="B32" s="178" t="s">
        <v>27</v>
      </c>
      <c r="C32" s="367"/>
      <c r="D32" s="367"/>
      <c r="E32" s="367"/>
      <c r="F32" s="367"/>
      <c r="G32" s="367"/>
      <c r="H32" s="367"/>
      <c r="I32" s="156">
        <f t="shared" si="0"/>
        <v>0</v>
      </c>
      <c r="J32" s="186"/>
      <c r="K32" s="186"/>
      <c r="L32" s="186"/>
      <c r="M32" s="186"/>
      <c r="N32" s="186"/>
      <c r="O32" s="186"/>
      <c r="P32" s="186"/>
      <c r="Q32" s="145">
        <f t="shared" si="1"/>
        <v>0</v>
      </c>
      <c r="R32" s="481"/>
      <c r="S32" s="147"/>
      <c r="T32" s="191"/>
      <c r="U32" s="191"/>
      <c r="V32" s="309"/>
    </row>
    <row r="33" spans="1:22" s="233" customFormat="1" ht="13.5" customHeight="1" x14ac:dyDescent="0.2">
      <c r="A33" s="177">
        <v>21</v>
      </c>
      <c r="B33" s="178" t="s">
        <v>28</v>
      </c>
      <c r="C33" s="367"/>
      <c r="D33" s="367"/>
      <c r="E33" s="367"/>
      <c r="F33" s="367"/>
      <c r="G33" s="367"/>
      <c r="H33" s="367"/>
      <c r="I33" s="156">
        <f t="shared" si="0"/>
        <v>0</v>
      </c>
      <c r="J33" s="186"/>
      <c r="K33" s="186"/>
      <c r="L33" s="186"/>
      <c r="M33" s="186"/>
      <c r="N33" s="186"/>
      <c r="O33" s="186"/>
      <c r="P33" s="186"/>
      <c r="Q33" s="145">
        <f t="shared" si="1"/>
        <v>0</v>
      </c>
      <c r="R33" s="481"/>
      <c r="S33" s="147"/>
      <c r="T33" s="191"/>
      <c r="U33" s="191"/>
      <c r="V33" s="309"/>
    </row>
    <row r="34" spans="1:22" s="233" customFormat="1" ht="13.5" customHeight="1" x14ac:dyDescent="0.2">
      <c r="A34" s="177">
        <v>22</v>
      </c>
      <c r="B34" s="178" t="s">
        <v>29</v>
      </c>
      <c r="C34" s="367"/>
      <c r="D34" s="367"/>
      <c r="E34" s="367"/>
      <c r="F34" s="367"/>
      <c r="G34" s="367"/>
      <c r="H34" s="367"/>
      <c r="I34" s="156">
        <f t="shared" si="0"/>
        <v>0</v>
      </c>
      <c r="J34" s="186"/>
      <c r="K34" s="186"/>
      <c r="L34" s="186"/>
      <c r="M34" s="186"/>
      <c r="N34" s="201"/>
      <c r="O34" s="201"/>
      <c r="P34" s="201"/>
      <c r="Q34" s="145">
        <f t="shared" si="1"/>
        <v>0</v>
      </c>
      <c r="R34" s="481"/>
      <c r="S34" s="147"/>
      <c r="T34" s="191"/>
      <c r="U34" s="191"/>
      <c r="V34" s="309"/>
    </row>
    <row r="35" spans="1:22" s="233" customFormat="1" ht="13.5" customHeight="1" x14ac:dyDescent="0.2">
      <c r="A35" s="177">
        <v>23</v>
      </c>
      <c r="B35" s="178" t="s">
        <v>30</v>
      </c>
      <c r="C35" s="367"/>
      <c r="D35" s="367"/>
      <c r="E35" s="367"/>
      <c r="F35" s="367"/>
      <c r="G35" s="367"/>
      <c r="H35" s="367"/>
      <c r="I35" s="156">
        <f t="shared" si="0"/>
        <v>0</v>
      </c>
      <c r="J35" s="186"/>
      <c r="K35" s="186"/>
      <c r="L35" s="186"/>
      <c r="M35" s="186"/>
      <c r="N35" s="186"/>
      <c r="O35" s="186"/>
      <c r="P35" s="186"/>
      <c r="Q35" s="145">
        <f t="shared" si="1"/>
        <v>0</v>
      </c>
      <c r="R35" s="481"/>
      <c r="S35" s="147"/>
      <c r="T35" s="191"/>
      <c r="U35" s="191"/>
      <c r="V35" s="309"/>
    </row>
    <row r="36" spans="1:22" s="233" customFormat="1" ht="13.5" customHeight="1" thickBot="1" x14ac:dyDescent="0.25">
      <c r="A36" s="179">
        <v>24</v>
      </c>
      <c r="B36" s="180" t="s">
        <v>31</v>
      </c>
      <c r="C36" s="371"/>
      <c r="D36" s="371"/>
      <c r="E36" s="371"/>
      <c r="F36" s="371"/>
      <c r="G36" s="371"/>
      <c r="H36" s="371"/>
      <c r="I36" s="157">
        <f t="shared" si="0"/>
        <v>0</v>
      </c>
      <c r="J36" s="195"/>
      <c r="K36" s="195"/>
      <c r="L36" s="195"/>
      <c r="M36" s="195"/>
      <c r="N36" s="195"/>
      <c r="O36" s="195"/>
      <c r="P36" s="195"/>
      <c r="Q36" s="148">
        <f t="shared" si="1"/>
        <v>0</v>
      </c>
      <c r="R36" s="149">
        <f>SUM(Q30:Q36)</f>
        <v>0</v>
      </c>
      <c r="S36" s="149" t="str">
        <f>IF((SUM(I30:I36)-40)&gt;0,IF($O$3="x",(SUM(I30:I36)-40)*1.5,""),"")</f>
        <v/>
      </c>
      <c r="T36" s="196"/>
      <c r="U36" s="196"/>
      <c r="V36" s="310"/>
    </row>
    <row r="37" spans="1:22" s="233" customFormat="1" ht="13.5" customHeight="1" x14ac:dyDescent="0.2">
      <c r="A37" s="181">
        <v>25</v>
      </c>
      <c r="B37" s="182" t="s">
        <v>25</v>
      </c>
      <c r="C37" s="197"/>
      <c r="D37" s="197"/>
      <c r="E37" s="197"/>
      <c r="F37" s="197"/>
      <c r="G37" s="197"/>
      <c r="H37" s="197"/>
      <c r="I37" s="158">
        <f t="shared" si="0"/>
        <v>0</v>
      </c>
      <c r="J37" s="198"/>
      <c r="K37" s="198"/>
      <c r="L37" s="374"/>
      <c r="M37" s="374"/>
      <c r="N37" s="198"/>
      <c r="O37" s="198"/>
      <c r="P37" s="198"/>
      <c r="Q37" s="150">
        <f t="shared" si="1"/>
        <v>0</v>
      </c>
      <c r="R37" s="480"/>
      <c r="S37" s="151"/>
      <c r="T37" s="199"/>
      <c r="U37" s="199"/>
      <c r="V37" s="311"/>
    </row>
    <row r="38" spans="1:22" s="233" customFormat="1" ht="13.5" customHeight="1" x14ac:dyDescent="0.2">
      <c r="A38" s="177">
        <v>26</v>
      </c>
      <c r="B38" s="178" t="s">
        <v>26</v>
      </c>
      <c r="C38" s="189"/>
      <c r="D38" s="189"/>
      <c r="E38" s="189"/>
      <c r="F38" s="189"/>
      <c r="G38" s="189"/>
      <c r="H38" s="189"/>
      <c r="I38" s="156">
        <f t="shared" si="0"/>
        <v>0</v>
      </c>
      <c r="J38" s="186"/>
      <c r="K38" s="186"/>
      <c r="L38" s="366"/>
      <c r="M38" s="366"/>
      <c r="N38" s="186"/>
      <c r="O38" s="186"/>
      <c r="P38" s="186"/>
      <c r="Q38" s="145">
        <f t="shared" si="1"/>
        <v>0</v>
      </c>
      <c r="R38" s="481"/>
      <c r="S38" s="147"/>
      <c r="T38" s="191"/>
      <c r="U38" s="191"/>
      <c r="V38" s="309"/>
    </row>
    <row r="39" spans="1:22" s="233" customFormat="1" ht="13.5" customHeight="1" x14ac:dyDescent="0.2">
      <c r="A39" s="177">
        <v>27</v>
      </c>
      <c r="B39" s="178" t="s">
        <v>27</v>
      </c>
      <c r="C39" s="189"/>
      <c r="D39" s="189"/>
      <c r="E39" s="200"/>
      <c r="F39" s="189"/>
      <c r="G39" s="189"/>
      <c r="H39" s="189"/>
      <c r="I39" s="156">
        <f t="shared" si="0"/>
        <v>0</v>
      </c>
      <c r="J39" s="186"/>
      <c r="K39" s="186"/>
      <c r="L39" s="366"/>
      <c r="M39" s="366"/>
      <c r="N39" s="186"/>
      <c r="O39" s="186"/>
      <c r="P39" s="186"/>
      <c r="Q39" s="145">
        <f t="shared" si="1"/>
        <v>0</v>
      </c>
      <c r="R39" s="481"/>
      <c r="S39" s="147"/>
      <c r="T39" s="191"/>
      <c r="U39" s="191"/>
      <c r="V39" s="309"/>
    </row>
    <row r="40" spans="1:22" s="233" customFormat="1" ht="12.75" customHeight="1" x14ac:dyDescent="0.2">
      <c r="A40" s="177">
        <v>28</v>
      </c>
      <c r="B40" s="178" t="s">
        <v>28</v>
      </c>
      <c r="C40" s="189"/>
      <c r="D40" s="189"/>
      <c r="E40" s="189"/>
      <c r="F40" s="189"/>
      <c r="G40" s="189"/>
      <c r="H40" s="189"/>
      <c r="I40" s="156">
        <f t="shared" si="0"/>
        <v>0</v>
      </c>
      <c r="J40" s="186"/>
      <c r="K40" s="186"/>
      <c r="L40" s="366"/>
      <c r="M40" s="366"/>
      <c r="N40" s="186"/>
      <c r="O40" s="186"/>
      <c r="P40" s="186"/>
      <c r="Q40" s="145">
        <f t="shared" si="1"/>
        <v>0</v>
      </c>
      <c r="R40" s="481"/>
      <c r="S40" s="147"/>
      <c r="T40" s="191"/>
      <c r="U40" s="191"/>
      <c r="V40" s="309"/>
    </row>
    <row r="41" spans="1:22" s="233" customFormat="1" ht="13.5" customHeight="1" x14ac:dyDescent="0.2">
      <c r="A41" s="177">
        <v>29</v>
      </c>
      <c r="B41" s="178" t="s">
        <v>29</v>
      </c>
      <c r="C41" s="189"/>
      <c r="D41" s="189"/>
      <c r="E41" s="189"/>
      <c r="F41" s="189"/>
      <c r="G41" s="189"/>
      <c r="H41" s="189"/>
      <c r="I41" s="156">
        <f t="shared" si="0"/>
        <v>0</v>
      </c>
      <c r="J41" s="186"/>
      <c r="K41" s="186"/>
      <c r="L41" s="366"/>
      <c r="M41" s="366"/>
      <c r="N41" s="201"/>
      <c r="O41" s="186"/>
      <c r="P41" s="186"/>
      <c r="Q41" s="145">
        <f t="shared" si="1"/>
        <v>0</v>
      </c>
      <c r="R41" s="481"/>
      <c r="S41" s="147"/>
      <c r="T41" s="191"/>
      <c r="U41" s="191"/>
      <c r="V41" s="309"/>
    </row>
    <row r="42" spans="1:22" s="233" customFormat="1" ht="14.25" customHeight="1" x14ac:dyDescent="0.2">
      <c r="A42" s="177">
        <v>30</v>
      </c>
      <c r="B42" s="183" t="s">
        <v>30</v>
      </c>
      <c r="C42" s="189"/>
      <c r="D42" s="189"/>
      <c r="E42" s="202"/>
      <c r="F42" s="202"/>
      <c r="G42" s="202"/>
      <c r="H42" s="189"/>
      <c r="I42" s="159">
        <f t="shared" si="0"/>
        <v>0</v>
      </c>
      <c r="J42" s="190"/>
      <c r="K42" s="190"/>
      <c r="L42" s="190"/>
      <c r="M42" s="190"/>
      <c r="N42" s="190"/>
      <c r="O42" s="190"/>
      <c r="P42" s="190"/>
      <c r="Q42" s="152">
        <f t="shared" si="1"/>
        <v>0</v>
      </c>
      <c r="R42" s="482"/>
      <c r="S42" s="153"/>
      <c r="T42" s="203"/>
      <c r="U42" s="203"/>
      <c r="V42" s="312"/>
    </row>
    <row r="43" spans="1:22" s="233" customFormat="1" ht="13.5" thickBot="1" x14ac:dyDescent="0.25">
      <c r="A43" s="179"/>
      <c r="B43" s="180" t="s">
        <v>31</v>
      </c>
      <c r="C43" s="194"/>
      <c r="D43" s="194"/>
      <c r="E43" s="194"/>
      <c r="F43" s="194"/>
      <c r="G43" s="194"/>
      <c r="H43" s="194"/>
      <c r="I43" s="157">
        <f t="shared" si="0"/>
        <v>0</v>
      </c>
      <c r="J43" s="195"/>
      <c r="K43" s="195"/>
      <c r="L43" s="195"/>
      <c r="M43" s="195"/>
      <c r="N43" s="195"/>
      <c r="O43" s="195"/>
      <c r="P43" s="195"/>
      <c r="Q43" s="148">
        <f t="shared" si="1"/>
        <v>0</v>
      </c>
      <c r="R43" s="149">
        <f>SUM(Q37:Q43)</f>
        <v>0</v>
      </c>
      <c r="S43" s="149" t="str">
        <f>IF((SUM(I37:I43)-40)&gt;0,IF($O$3="x",(SUM(I37:I43)-40)*1.5,""),"")</f>
        <v/>
      </c>
      <c r="T43" s="196"/>
      <c r="U43" s="196"/>
      <c r="V43" s="310"/>
    </row>
    <row r="44" spans="1:22" s="233" customFormat="1" x14ac:dyDescent="0.2">
      <c r="A44" s="181"/>
      <c r="B44" s="182" t="s">
        <v>25</v>
      </c>
      <c r="C44" s="197"/>
      <c r="D44" s="197"/>
      <c r="E44" s="204"/>
      <c r="F44" s="204"/>
      <c r="G44" s="204"/>
      <c r="H44" s="204"/>
      <c r="I44" s="160">
        <f t="shared" si="0"/>
        <v>0</v>
      </c>
      <c r="J44" s="205"/>
      <c r="K44" s="205"/>
      <c r="L44" s="205"/>
      <c r="M44" s="205"/>
      <c r="N44" s="205"/>
      <c r="O44" s="205"/>
      <c r="P44" s="205"/>
      <c r="Q44" s="154">
        <f t="shared" si="1"/>
        <v>0</v>
      </c>
      <c r="R44" s="479"/>
      <c r="S44" s="447"/>
      <c r="T44" s="428"/>
      <c r="U44" s="428"/>
      <c r="V44" s="436"/>
    </row>
    <row r="45" spans="1:22" s="233" customFormat="1" x14ac:dyDescent="0.2">
      <c r="A45" s="184"/>
      <c r="B45" s="178" t="s">
        <v>26</v>
      </c>
      <c r="C45" s="189"/>
      <c r="D45" s="189"/>
      <c r="E45" s="202"/>
      <c r="F45" s="202"/>
      <c r="G45" s="202"/>
      <c r="H45" s="202"/>
      <c r="I45" s="159">
        <f t="shared" si="0"/>
        <v>0</v>
      </c>
      <c r="J45" s="190"/>
      <c r="K45" s="190"/>
      <c r="L45" s="190"/>
      <c r="M45" s="190"/>
      <c r="N45" s="190"/>
      <c r="O45" s="190"/>
      <c r="P45" s="190"/>
      <c r="Q45" s="152">
        <f t="shared" si="1"/>
        <v>0</v>
      </c>
      <c r="R45" s="446">
        <f>SUM(Q44:Q45)</f>
        <v>0</v>
      </c>
      <c r="S45" s="448"/>
      <c r="T45" s="429"/>
      <c r="U45" s="429"/>
      <c r="V45" s="437"/>
    </row>
    <row r="46" spans="1:22" s="233" customFormat="1" ht="12.95" customHeight="1" thickBot="1" x14ac:dyDescent="0.25">
      <c r="A46" s="515" t="s">
        <v>33</v>
      </c>
      <c r="B46" s="516"/>
      <c r="C46" s="516"/>
      <c r="D46" s="516"/>
      <c r="E46" s="516"/>
      <c r="F46" s="516"/>
      <c r="G46" s="516"/>
      <c r="H46" s="51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24">
        <f>SUM(R8:R45)</f>
        <v>0</v>
      </c>
      <c r="S46" s="430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45"/>
    </row>
    <row r="47" spans="1:22" s="233" customFormat="1" ht="24" customHeight="1" x14ac:dyDescent="0.2">
      <c r="A47" s="513" t="s">
        <v>34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</row>
    <row r="48" spans="1:22" s="233" customFormat="1" ht="20.100000000000001" customHeight="1" x14ac:dyDescent="0.2">
      <c r="A48" s="235" t="s">
        <v>35</v>
      </c>
      <c r="B48" s="236"/>
      <c r="C48" s="237"/>
      <c r="D48" s="238"/>
      <c r="E48" s="404"/>
      <c r="F48" s="404"/>
      <c r="G48" s="404"/>
      <c r="H48" s="404"/>
      <c r="I48" s="404"/>
      <c r="J48" s="237" t="s">
        <v>36</v>
      </c>
      <c r="K48" s="237"/>
      <c r="L48" s="237"/>
      <c r="M48" s="404"/>
      <c r="N48" s="404"/>
      <c r="O48" s="404"/>
      <c r="P48" s="404"/>
      <c r="Q48" s="404"/>
      <c r="R48" s="239" t="s">
        <v>37</v>
      </c>
      <c r="S48" s="240"/>
      <c r="T48" s="405"/>
    </row>
    <row r="49" spans="1:20" s="233" customFormat="1" ht="11.25" x14ac:dyDescent="0.2">
      <c r="A49" s="263"/>
      <c r="B49" s="262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</row>
    <row r="50" spans="1:20" ht="24.75" thickBot="1" x14ac:dyDescent="0.3">
      <c r="A50" s="247"/>
      <c r="B50" s="495" t="s">
        <v>149</v>
      </c>
      <c r="C50" s="495"/>
      <c r="D50" s="495"/>
      <c r="E50" s="495"/>
      <c r="F50" s="248"/>
      <c r="G50" s="248"/>
      <c r="H50" s="248"/>
      <c r="I50" s="249"/>
      <c r="J50" s="250" t="s">
        <v>73</v>
      </c>
      <c r="K50" s="251" t="s">
        <v>77</v>
      </c>
      <c r="L50" s="252"/>
      <c r="N50" s="252"/>
      <c r="O50" s="250" t="s">
        <v>117</v>
      </c>
      <c r="P50" s="251" t="s">
        <v>116</v>
      </c>
      <c r="Q50" s="253" t="s">
        <v>87</v>
      </c>
      <c r="R50" s="249"/>
      <c r="S50" s="249"/>
    </row>
    <row r="51" spans="1:20" ht="14.25" thickTop="1" x14ac:dyDescent="0.25">
      <c r="A51" s="272"/>
      <c r="B51" s="161" t="s">
        <v>143</v>
      </c>
      <c r="C51" s="161"/>
      <c r="D51" s="162" t="s">
        <v>144</v>
      </c>
      <c r="E51" s="162" t="s">
        <v>145</v>
      </c>
      <c r="F51" s="164"/>
      <c r="G51" s="165"/>
      <c r="H51" s="165"/>
      <c r="I51" s="163" t="s">
        <v>118</v>
      </c>
      <c r="J51" s="288">
        <f>AUGUST!J56</f>
        <v>0</v>
      </c>
      <c r="K51" s="288">
        <f>AUGUST!K56</f>
        <v>0</v>
      </c>
      <c r="L51" s="275"/>
      <c r="N51" s="275" t="s">
        <v>123</v>
      </c>
      <c r="O51" s="288">
        <f>AUGUST!O55</f>
        <v>0</v>
      </c>
      <c r="P51" s="288">
        <f>AUGUST!P55</f>
        <v>0</v>
      </c>
      <c r="Q51" s="289">
        <f>AUGUST!Q55</f>
        <v>0</v>
      </c>
      <c r="R51" s="161"/>
      <c r="S51" s="161"/>
    </row>
    <row r="52" spans="1:20" ht="13.5" x14ac:dyDescent="0.25">
      <c r="A52" s="272"/>
      <c r="B52" s="163" t="s">
        <v>77</v>
      </c>
      <c r="C52" s="161"/>
      <c r="D52" s="164">
        <v>6.66</v>
      </c>
      <c r="E52" s="164">
        <v>360</v>
      </c>
      <c r="F52" s="164"/>
      <c r="G52" s="165"/>
      <c r="H52" s="165"/>
      <c r="I52" s="344" t="s">
        <v>167</v>
      </c>
      <c r="J52" s="412">
        <v>0</v>
      </c>
      <c r="K52" s="412">
        <v>0</v>
      </c>
      <c r="L52" s="275"/>
      <c r="N52" s="275" t="s">
        <v>128</v>
      </c>
      <c r="O52" s="413">
        <v>0</v>
      </c>
      <c r="P52" s="414">
        <v>0</v>
      </c>
      <c r="Q52" s="413">
        <v>0</v>
      </c>
      <c r="R52" s="161"/>
      <c r="S52" s="161"/>
    </row>
    <row r="53" spans="1:20" ht="13.5" x14ac:dyDescent="0.25">
      <c r="A53" s="272"/>
      <c r="B53" s="163" t="s">
        <v>73</v>
      </c>
      <c r="C53" s="161"/>
      <c r="D53" s="164"/>
      <c r="E53" s="164"/>
      <c r="F53" s="164"/>
      <c r="G53" s="165"/>
      <c r="H53" s="165"/>
      <c r="I53" s="163" t="s">
        <v>121</v>
      </c>
      <c r="J53" s="35">
        <f>-SUM(J9:J45)</f>
        <v>0</v>
      </c>
      <c r="K53" s="35">
        <f>-SUM(K9:K45)</f>
        <v>0</v>
      </c>
      <c r="L53" s="275"/>
      <c r="N53" s="275" t="s">
        <v>124</v>
      </c>
      <c r="O53" s="415">
        <v>0</v>
      </c>
      <c r="P53" s="290">
        <f>SUM(S9:S45)</f>
        <v>0</v>
      </c>
      <c r="Q53" s="415">
        <v>0</v>
      </c>
      <c r="R53" s="161"/>
      <c r="S53" s="161"/>
    </row>
    <row r="54" spans="1:20" ht="13.5" x14ac:dyDescent="0.25">
      <c r="A54" s="272"/>
      <c r="B54" s="165"/>
      <c r="C54" s="163" t="s">
        <v>153</v>
      </c>
      <c r="D54" s="164">
        <v>8</v>
      </c>
      <c r="E54" s="164">
        <v>192</v>
      </c>
      <c r="F54" s="164"/>
      <c r="G54" s="165"/>
      <c r="H54" s="165"/>
      <c r="I54" s="313" t="s">
        <v>122</v>
      </c>
      <c r="J54" s="171">
        <f>SUM(J51:J53)</f>
        <v>0</v>
      </c>
      <c r="K54" s="171">
        <f>SUM(K51:K53)</f>
        <v>0</v>
      </c>
      <c r="L54" s="275"/>
      <c r="N54" s="275" t="s">
        <v>125</v>
      </c>
      <c r="O54" s="291">
        <f>SUM(L9:L45)</f>
        <v>0</v>
      </c>
      <c r="P54" s="291">
        <f>SUM(M9:M45)</f>
        <v>0</v>
      </c>
      <c r="Q54" s="291">
        <f>SUM(N9:N45)</f>
        <v>0</v>
      </c>
      <c r="R54" s="161"/>
      <c r="S54" s="161"/>
    </row>
    <row r="55" spans="1:20" ht="14.25" thickBot="1" x14ac:dyDescent="0.3">
      <c r="A55" s="272"/>
      <c r="B55" s="165"/>
      <c r="C55" s="163" t="s">
        <v>150</v>
      </c>
      <c r="D55" s="164">
        <v>10</v>
      </c>
      <c r="E55" s="164">
        <v>240</v>
      </c>
      <c r="F55" s="164"/>
      <c r="G55" s="165"/>
      <c r="H55" s="165"/>
      <c r="I55" s="163" t="s">
        <v>119</v>
      </c>
      <c r="J55" s="216">
        <f>AUGUST!J55</f>
        <v>0</v>
      </c>
      <c r="K55" s="216">
        <f>AUGUST!K55</f>
        <v>0</v>
      </c>
      <c r="L55" s="276"/>
      <c r="N55" s="277" t="s">
        <v>126</v>
      </c>
      <c r="O55" s="292">
        <f>(+O51-O52+O53)-O54</f>
        <v>0</v>
      </c>
      <c r="P55" s="292">
        <f>(+P51-P52+P53)-P54</f>
        <v>0</v>
      </c>
      <c r="Q55" s="292">
        <f>(+Q51-Q52+Q53)-Q54</f>
        <v>0</v>
      </c>
      <c r="R55" s="161"/>
      <c r="S55" s="161"/>
    </row>
    <row r="56" spans="1:20" s="280" customFormat="1" ht="14.25" customHeight="1" thickTop="1" thickBot="1" x14ac:dyDescent="0.3">
      <c r="A56" s="170"/>
      <c r="B56" s="166"/>
      <c r="C56" s="167" t="s">
        <v>151</v>
      </c>
      <c r="D56" s="164">
        <v>12</v>
      </c>
      <c r="E56" s="164">
        <v>288</v>
      </c>
      <c r="F56" s="231"/>
      <c r="G56" s="231"/>
      <c r="H56" s="231"/>
      <c r="I56" s="163" t="s">
        <v>120</v>
      </c>
      <c r="J56" s="293">
        <f>+J54+J55</f>
        <v>0</v>
      </c>
      <c r="K56" s="293">
        <f>+K54+K55</f>
        <v>0</v>
      </c>
      <c r="L56" s="231"/>
      <c r="M56" s="231"/>
      <c r="N56" s="231"/>
      <c r="O56" s="231"/>
      <c r="P56" s="231"/>
      <c r="Q56" s="231"/>
      <c r="R56" s="231"/>
      <c r="S56" s="231"/>
    </row>
    <row r="57" spans="1:20" ht="14.25" thickTop="1" x14ac:dyDescent="0.25">
      <c r="A57" s="294"/>
      <c r="B57" s="168"/>
      <c r="C57" s="169" t="s">
        <v>152</v>
      </c>
      <c r="D57" s="166">
        <v>14</v>
      </c>
      <c r="E57" s="170">
        <v>336</v>
      </c>
      <c r="F57" s="280"/>
      <c r="G57" s="280"/>
      <c r="H57" s="280"/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295"/>
    </row>
    <row r="58" spans="1:20" s="390" customFormat="1" ht="13.5" x14ac:dyDescent="0.25">
      <c r="A58" s="394"/>
      <c r="B58" s="361"/>
      <c r="C58" s="362"/>
      <c r="D58" s="360"/>
      <c r="E58" s="363"/>
      <c r="F58" s="392"/>
      <c r="G58" s="392"/>
      <c r="H58" s="392"/>
      <c r="I58" s="344"/>
      <c r="J58" s="392"/>
      <c r="K58" s="392"/>
      <c r="L58" s="392"/>
      <c r="M58" s="392"/>
      <c r="N58" s="392"/>
      <c r="Q58" s="393"/>
      <c r="T58" s="395"/>
    </row>
    <row r="59" spans="1:20" s="240" customFormat="1" ht="21.75" customHeight="1" x14ac:dyDescent="0.2">
      <c r="A59" s="506" t="s">
        <v>22</v>
      </c>
      <c r="B59" s="506"/>
      <c r="C59" s="506"/>
      <c r="D59" s="506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260"/>
    </row>
  </sheetData>
  <sheetProtection algorithmName="SHA-512" hashValue="anmeTStQ+1RhzbTANxLehSRhJtLPaK0eC71Pj6ZzEQLp5AF8BrH3XvLSgsmLOlFTICL4ixfFwBzEiAC7NWjeOQ==" saltValue="lQhOclTiB9kifWNAPvj7xw==" spinCount="100000" sheet="1" selectLockedCells="1"/>
  <mergeCells count="33">
    <mergeCell ref="A2:C3"/>
    <mergeCell ref="D2:H3"/>
    <mergeCell ref="I2:J3"/>
    <mergeCell ref="K2:L3"/>
    <mergeCell ref="D4:H4"/>
    <mergeCell ref="K4:L4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U6:U7"/>
    <mergeCell ref="V6:V7"/>
    <mergeCell ref="T6:T7"/>
    <mergeCell ref="B50:E50"/>
    <mergeCell ref="A59:S59"/>
    <mergeCell ref="J6:J7"/>
    <mergeCell ref="R6:R7"/>
    <mergeCell ref="K6:K7"/>
    <mergeCell ref="L6:L7"/>
    <mergeCell ref="M6:M7"/>
    <mergeCell ref="J57:Q57"/>
  </mergeCells>
  <phoneticPr fontId="3" type="noConversion"/>
  <printOptions horizontalCentered="1" verticalCentered="1"/>
  <pageMargins left="0.25" right="0.25" top="0.17" bottom="0.25" header="0.35" footer="0.23"/>
  <pageSetup scale="6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5" zoomScaleNormal="100" workbookViewId="0">
      <selection activeCell="C45" sqref="C45"/>
    </sheetView>
  </sheetViews>
  <sheetFormatPr defaultColWidth="7.140625" defaultRowHeight="12.75" x14ac:dyDescent="0.25"/>
  <cols>
    <col min="1" max="1" width="5.28515625" style="20" customWidth="1"/>
    <col min="2" max="2" width="6.7109375" style="21" customWidth="1"/>
    <col min="3" max="8" width="7.140625" style="22" customWidth="1"/>
    <col min="9" max="9" width="8.28515625" style="22" customWidth="1"/>
    <col min="10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4.710937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SEPTEMBER!D2</f>
        <v>0</v>
      </c>
      <c r="E2" s="508"/>
      <c r="F2" s="508"/>
      <c r="G2" s="508"/>
      <c r="H2" s="508"/>
      <c r="I2" s="574" t="s">
        <v>3</v>
      </c>
      <c r="J2" s="574"/>
      <c r="K2" s="511">
        <f>SEPTEMBER!K2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SEPTEMBER!D4</f>
        <v>0</v>
      </c>
      <c r="E4" s="514"/>
      <c r="F4" s="514"/>
      <c r="G4" s="514"/>
      <c r="H4" s="514"/>
      <c r="I4" s="14" t="s">
        <v>3</v>
      </c>
      <c r="J4" s="15"/>
      <c r="K4" s="520">
        <f>SEPTEMBER!K4</f>
        <v>0</v>
      </c>
      <c r="L4" s="520"/>
      <c r="M4" s="9" t="s">
        <v>9</v>
      </c>
      <c r="N4" s="555" t="s">
        <v>40</v>
      </c>
      <c r="O4" s="555"/>
      <c r="P4" s="10" t="s">
        <v>11</v>
      </c>
      <c r="Q4" s="38">
        <f>JULY!Q4</f>
        <v>2021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customHeight="1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132</v>
      </c>
      <c r="B8" s="559"/>
      <c r="C8" s="559"/>
      <c r="D8" s="559"/>
      <c r="E8" s="560"/>
      <c r="F8" s="561"/>
      <c r="G8" s="562"/>
      <c r="H8" s="563"/>
      <c r="I8" s="468">
        <f>SEPTEMBER!I46</f>
        <v>0</v>
      </c>
      <c r="J8" s="468">
        <f>SEPTEMBER!J46</f>
        <v>0</v>
      </c>
      <c r="K8" s="468">
        <f>SEPTEMBER!K46</f>
        <v>0</v>
      </c>
      <c r="L8" s="468">
        <f>SEPTEMBER!L46</f>
        <v>0</v>
      </c>
      <c r="M8" s="468">
        <f>SEPTEMBER!M46</f>
        <v>0</v>
      </c>
      <c r="N8" s="468">
        <f>SEPTEMBER!N46</f>
        <v>0</v>
      </c>
      <c r="O8" s="468">
        <f>SEPTEMBER!O46</f>
        <v>0</v>
      </c>
      <c r="P8" s="468">
        <f>SEPTEMBER!P46</f>
        <v>0</v>
      </c>
      <c r="Q8" s="468">
        <f>SEPTEMBER!Q46</f>
        <v>0</v>
      </c>
      <c r="R8" s="469"/>
      <c r="S8" s="470"/>
      <c r="T8" s="471">
        <f>SEPTEMBER!T46</f>
        <v>0</v>
      </c>
      <c r="U8" s="472">
        <f>SEPTEMBER!U46</f>
        <v>0</v>
      </c>
      <c r="V8" s="462"/>
    </row>
    <row r="9" spans="1:33" s="4" customFormat="1" ht="12.2" customHeight="1" x14ac:dyDescent="0.2">
      <c r="A9" s="42"/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/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/>
      <c r="B11" s="43" t="s">
        <v>27</v>
      </c>
      <c r="C11" s="367"/>
      <c r="D11" s="367"/>
      <c r="E11" s="367"/>
      <c r="F11" s="367"/>
      <c r="G11" s="367"/>
      <c r="H11" s="367"/>
      <c r="I11" s="44">
        <f t="shared" si="0"/>
        <v>0</v>
      </c>
      <c r="J11" s="366"/>
      <c r="K11" s="366"/>
      <c r="L11" s="366"/>
      <c r="M11" s="366"/>
      <c r="N11" s="368"/>
      <c r="O11" s="366"/>
      <c r="P11" s="36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/>
      <c r="B12" s="43" t="s">
        <v>28</v>
      </c>
      <c r="C12" s="367"/>
      <c r="D12" s="367"/>
      <c r="E12" s="367"/>
      <c r="F12" s="367"/>
      <c r="G12" s="367"/>
      <c r="H12" s="367"/>
      <c r="I12" s="44">
        <f t="shared" si="0"/>
        <v>0</v>
      </c>
      <c r="J12" s="366"/>
      <c r="K12" s="366"/>
      <c r="L12" s="366"/>
      <c r="M12" s="366"/>
      <c r="N12" s="368"/>
      <c r="O12" s="366"/>
      <c r="P12" s="36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/>
      <c r="B13" s="43" t="s">
        <v>29</v>
      </c>
      <c r="C13" s="367"/>
      <c r="D13" s="367"/>
      <c r="E13" s="367"/>
      <c r="F13" s="367"/>
      <c r="G13" s="367"/>
      <c r="H13" s="367"/>
      <c r="I13" s="44">
        <f t="shared" si="0"/>
        <v>0</v>
      </c>
      <c r="J13" s="366"/>
      <c r="K13" s="366"/>
      <c r="L13" s="366"/>
      <c r="M13" s="366"/>
      <c r="N13" s="369"/>
      <c r="O13" s="366"/>
      <c r="P13" s="36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/>
      <c r="B14" s="43" t="s">
        <v>30</v>
      </c>
      <c r="C14" s="367"/>
      <c r="D14" s="367"/>
      <c r="E14" s="367"/>
      <c r="F14" s="367"/>
      <c r="G14" s="367"/>
      <c r="H14" s="367"/>
      <c r="I14" s="44">
        <f t="shared" si="0"/>
        <v>0</v>
      </c>
      <c r="J14" s="366"/>
      <c r="K14" s="366"/>
      <c r="L14" s="366"/>
      <c r="M14" s="366"/>
      <c r="N14" s="370"/>
      <c r="O14" s="366"/>
      <c r="P14" s="36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1</v>
      </c>
      <c r="B15" s="57" t="s">
        <v>31</v>
      </c>
      <c r="C15" s="371"/>
      <c r="D15" s="371"/>
      <c r="E15" s="371"/>
      <c r="F15" s="371"/>
      <c r="G15" s="371"/>
      <c r="H15" s="371"/>
      <c r="I15" s="58">
        <f t="shared" si="0"/>
        <v>0</v>
      </c>
      <c r="J15" s="372"/>
      <c r="K15" s="372"/>
      <c r="L15" s="372"/>
      <c r="M15" s="372"/>
      <c r="N15" s="372"/>
      <c r="O15" s="372"/>
      <c r="P15" s="372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2</v>
      </c>
      <c r="B16" s="52" t="s">
        <v>25</v>
      </c>
      <c r="C16" s="373"/>
      <c r="D16" s="373"/>
      <c r="E16" s="373"/>
      <c r="F16" s="373"/>
      <c r="G16" s="373"/>
      <c r="H16" s="373"/>
      <c r="I16" s="53">
        <f t="shared" si="0"/>
        <v>0</v>
      </c>
      <c r="J16" s="374"/>
      <c r="K16" s="374"/>
      <c r="L16" s="374"/>
      <c r="M16" s="374"/>
      <c r="N16" s="374"/>
      <c r="O16" s="374"/>
      <c r="P16" s="374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3</v>
      </c>
      <c r="B17" s="43" t="s">
        <v>26</v>
      </c>
      <c r="C17" s="367"/>
      <c r="D17" s="367"/>
      <c r="E17" s="367"/>
      <c r="F17" s="367"/>
      <c r="G17" s="367"/>
      <c r="H17" s="367"/>
      <c r="I17" s="44">
        <f t="shared" si="0"/>
        <v>0</v>
      </c>
      <c r="J17" s="366"/>
      <c r="K17" s="366"/>
      <c r="L17" s="366"/>
      <c r="M17" s="366"/>
      <c r="N17" s="366"/>
      <c r="O17" s="366"/>
      <c r="P17" s="36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4</v>
      </c>
      <c r="B18" s="43" t="s">
        <v>27</v>
      </c>
      <c r="C18" s="367"/>
      <c r="D18" s="367"/>
      <c r="E18" s="375"/>
      <c r="F18" s="367"/>
      <c r="G18" s="367"/>
      <c r="H18" s="367"/>
      <c r="I18" s="44">
        <f t="shared" si="0"/>
        <v>0</v>
      </c>
      <c r="J18" s="366"/>
      <c r="K18" s="366"/>
      <c r="L18" s="366"/>
      <c r="M18" s="366"/>
      <c r="N18" s="366"/>
      <c r="O18" s="366"/>
      <c r="P18" s="36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5</v>
      </c>
      <c r="B19" s="43" t="s">
        <v>28</v>
      </c>
      <c r="C19" s="367"/>
      <c r="D19" s="367"/>
      <c r="E19" s="367"/>
      <c r="F19" s="367"/>
      <c r="G19" s="367"/>
      <c r="H19" s="367"/>
      <c r="I19" s="44">
        <f t="shared" si="0"/>
        <v>0</v>
      </c>
      <c r="J19" s="366"/>
      <c r="K19" s="366"/>
      <c r="L19" s="366"/>
      <c r="M19" s="366"/>
      <c r="N19" s="366"/>
      <c r="O19" s="366"/>
      <c r="P19" s="36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6</v>
      </c>
      <c r="B20" s="43" t="s">
        <v>29</v>
      </c>
      <c r="C20" s="367"/>
      <c r="D20" s="367"/>
      <c r="E20" s="367"/>
      <c r="F20" s="367"/>
      <c r="G20" s="367"/>
      <c r="H20" s="367"/>
      <c r="I20" s="44">
        <f t="shared" si="0"/>
        <v>0</v>
      </c>
      <c r="J20" s="366"/>
      <c r="K20" s="366"/>
      <c r="L20" s="366"/>
      <c r="M20" s="366"/>
      <c r="N20" s="376"/>
      <c r="O20" s="366"/>
      <c r="P20" s="36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7</v>
      </c>
      <c r="B21" s="43" t="s">
        <v>30</v>
      </c>
      <c r="C21" s="367"/>
      <c r="D21" s="367"/>
      <c r="E21" s="367"/>
      <c r="F21" s="367"/>
      <c r="G21" s="367"/>
      <c r="H21" s="367"/>
      <c r="I21" s="44">
        <f t="shared" si="0"/>
        <v>0</v>
      </c>
      <c r="J21" s="366"/>
      <c r="K21" s="366"/>
      <c r="L21" s="366"/>
      <c r="M21" s="366"/>
      <c r="N21" s="366"/>
      <c r="O21" s="366"/>
      <c r="P21" s="36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8</v>
      </c>
      <c r="B22" s="57" t="s">
        <v>31</v>
      </c>
      <c r="C22" s="371"/>
      <c r="D22" s="371"/>
      <c r="E22" s="371"/>
      <c r="F22" s="371"/>
      <c r="G22" s="371"/>
      <c r="H22" s="371"/>
      <c r="I22" s="58">
        <f t="shared" si="0"/>
        <v>0</v>
      </c>
      <c r="J22" s="372"/>
      <c r="K22" s="372"/>
      <c r="L22" s="372"/>
      <c r="M22" s="372"/>
      <c r="N22" s="372"/>
      <c r="O22" s="372"/>
      <c r="P22" s="372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9</v>
      </c>
      <c r="B23" s="52" t="s">
        <v>25</v>
      </c>
      <c r="C23" s="373"/>
      <c r="D23" s="373"/>
      <c r="E23" s="373"/>
      <c r="F23" s="373"/>
      <c r="G23" s="373"/>
      <c r="H23" s="373"/>
      <c r="I23" s="53">
        <f t="shared" si="0"/>
        <v>0</v>
      </c>
      <c r="J23" s="374"/>
      <c r="K23" s="374"/>
      <c r="L23" s="374"/>
      <c r="M23" s="374"/>
      <c r="N23" s="374"/>
      <c r="O23" s="374"/>
      <c r="P23" s="374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10</v>
      </c>
      <c r="B24" s="43" t="s">
        <v>26</v>
      </c>
      <c r="C24" s="367"/>
      <c r="D24" s="367"/>
      <c r="E24" s="367"/>
      <c r="F24" s="367"/>
      <c r="G24" s="367"/>
      <c r="H24" s="367"/>
      <c r="I24" s="44">
        <f t="shared" si="0"/>
        <v>0</v>
      </c>
      <c r="J24" s="366"/>
      <c r="K24" s="366"/>
      <c r="L24" s="366"/>
      <c r="M24" s="366"/>
      <c r="N24" s="366"/>
      <c r="O24" s="366"/>
      <c r="P24" s="36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11</v>
      </c>
      <c r="B25" s="43" t="s">
        <v>27</v>
      </c>
      <c r="C25" s="367"/>
      <c r="D25" s="367"/>
      <c r="E25" s="375"/>
      <c r="F25" s="367"/>
      <c r="G25" s="367"/>
      <c r="H25" s="367"/>
      <c r="I25" s="44">
        <f t="shared" si="0"/>
        <v>0</v>
      </c>
      <c r="J25" s="366"/>
      <c r="K25" s="366"/>
      <c r="L25" s="366"/>
      <c r="M25" s="366"/>
      <c r="N25" s="366"/>
      <c r="O25" s="366"/>
      <c r="P25" s="36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12</v>
      </c>
      <c r="B26" s="43" t="s">
        <v>28</v>
      </c>
      <c r="C26" s="367"/>
      <c r="D26" s="367"/>
      <c r="E26" s="367"/>
      <c r="F26" s="367"/>
      <c r="G26" s="367"/>
      <c r="H26" s="367"/>
      <c r="I26" s="44">
        <f t="shared" si="0"/>
        <v>0</v>
      </c>
      <c r="J26" s="366"/>
      <c r="K26" s="366"/>
      <c r="L26" s="366"/>
      <c r="M26" s="366"/>
      <c r="N26" s="366"/>
      <c r="O26" s="366"/>
      <c r="P26" s="36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13</v>
      </c>
      <c r="B27" s="43" t="s">
        <v>29</v>
      </c>
      <c r="C27" s="367"/>
      <c r="D27" s="367"/>
      <c r="E27" s="367"/>
      <c r="F27" s="367"/>
      <c r="G27" s="367"/>
      <c r="H27" s="367"/>
      <c r="I27" s="44">
        <f t="shared" si="0"/>
        <v>0</v>
      </c>
      <c r="J27" s="366"/>
      <c r="K27" s="366"/>
      <c r="L27" s="366"/>
      <c r="M27" s="366"/>
      <c r="N27" s="376"/>
      <c r="O27" s="366"/>
      <c r="P27" s="36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14</v>
      </c>
      <c r="B28" s="43" t="s">
        <v>30</v>
      </c>
      <c r="C28" s="367"/>
      <c r="D28" s="367"/>
      <c r="E28" s="367"/>
      <c r="F28" s="367"/>
      <c r="G28" s="367"/>
      <c r="H28" s="367"/>
      <c r="I28" s="44">
        <f t="shared" si="0"/>
        <v>0</v>
      </c>
      <c r="J28" s="366"/>
      <c r="K28" s="366"/>
      <c r="L28" s="366"/>
      <c r="M28" s="366"/>
      <c r="N28" s="366"/>
      <c r="O28" s="366"/>
      <c r="P28" s="36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15</v>
      </c>
      <c r="B29" s="57" t="s">
        <v>31</v>
      </c>
      <c r="C29" s="371"/>
      <c r="D29" s="371"/>
      <c r="E29" s="371"/>
      <c r="F29" s="371"/>
      <c r="G29" s="371"/>
      <c r="H29" s="371"/>
      <c r="I29" s="58">
        <f t="shared" si="0"/>
        <v>0</v>
      </c>
      <c r="J29" s="372"/>
      <c r="K29" s="372"/>
      <c r="L29" s="372"/>
      <c r="M29" s="372"/>
      <c r="N29" s="372"/>
      <c r="O29" s="372"/>
      <c r="P29" s="372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16</v>
      </c>
      <c r="B30" s="52" t="s">
        <v>25</v>
      </c>
      <c r="C30" s="373"/>
      <c r="D30" s="373"/>
      <c r="E30" s="373"/>
      <c r="F30" s="373"/>
      <c r="G30" s="373"/>
      <c r="H30" s="373"/>
      <c r="I30" s="53">
        <f t="shared" si="0"/>
        <v>0</v>
      </c>
      <c r="J30" s="374"/>
      <c r="K30" s="374"/>
      <c r="L30" s="374"/>
      <c r="M30" s="374"/>
      <c r="N30" s="374"/>
      <c r="O30" s="374"/>
      <c r="P30" s="374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17</v>
      </c>
      <c r="B31" s="43" t="s">
        <v>26</v>
      </c>
      <c r="C31" s="367"/>
      <c r="D31" s="367"/>
      <c r="E31" s="367"/>
      <c r="F31" s="367"/>
      <c r="G31" s="367"/>
      <c r="H31" s="367"/>
      <c r="I31" s="44">
        <f t="shared" si="0"/>
        <v>0</v>
      </c>
      <c r="J31" s="366"/>
      <c r="K31" s="366"/>
      <c r="L31" s="366"/>
      <c r="M31" s="366"/>
      <c r="N31" s="366"/>
      <c r="O31" s="366"/>
      <c r="P31" s="36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18</v>
      </c>
      <c r="B32" s="43" t="s">
        <v>27</v>
      </c>
      <c r="C32" s="367"/>
      <c r="D32" s="367"/>
      <c r="E32" s="367"/>
      <c r="F32" s="367"/>
      <c r="G32" s="367"/>
      <c r="H32" s="367"/>
      <c r="I32" s="44">
        <f t="shared" si="0"/>
        <v>0</v>
      </c>
      <c r="J32" s="366"/>
      <c r="K32" s="366"/>
      <c r="L32" s="366"/>
      <c r="M32" s="366"/>
      <c r="N32" s="366"/>
      <c r="O32" s="366"/>
      <c r="P32" s="36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19</v>
      </c>
      <c r="B33" s="43" t="s">
        <v>28</v>
      </c>
      <c r="C33" s="367"/>
      <c r="D33" s="367"/>
      <c r="E33" s="367"/>
      <c r="F33" s="367"/>
      <c r="G33" s="367"/>
      <c r="H33" s="367"/>
      <c r="I33" s="44">
        <f t="shared" si="0"/>
        <v>0</v>
      </c>
      <c r="J33" s="366"/>
      <c r="K33" s="366"/>
      <c r="L33" s="366"/>
      <c r="M33" s="366"/>
      <c r="N33" s="366"/>
      <c r="O33" s="366"/>
      <c r="P33" s="36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20</v>
      </c>
      <c r="B34" s="43" t="s">
        <v>29</v>
      </c>
      <c r="C34" s="367"/>
      <c r="D34" s="367"/>
      <c r="E34" s="367"/>
      <c r="F34" s="367"/>
      <c r="G34" s="367"/>
      <c r="H34" s="367"/>
      <c r="I34" s="44">
        <f t="shared" si="0"/>
        <v>0</v>
      </c>
      <c r="J34" s="366"/>
      <c r="K34" s="366"/>
      <c r="L34" s="366"/>
      <c r="M34" s="366"/>
      <c r="N34" s="376"/>
      <c r="O34" s="376"/>
      <c r="P34" s="376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21</v>
      </c>
      <c r="B35" s="43" t="s">
        <v>30</v>
      </c>
      <c r="C35" s="367"/>
      <c r="D35" s="367"/>
      <c r="E35" s="367"/>
      <c r="F35" s="367"/>
      <c r="G35" s="367"/>
      <c r="H35" s="367"/>
      <c r="I35" s="44">
        <f t="shared" si="0"/>
        <v>0</v>
      </c>
      <c r="J35" s="366"/>
      <c r="K35" s="366"/>
      <c r="L35" s="366"/>
      <c r="M35" s="366"/>
      <c r="N35" s="366"/>
      <c r="O35" s="366"/>
      <c r="P35" s="36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22</v>
      </c>
      <c r="B36" s="57" t="s">
        <v>31</v>
      </c>
      <c r="C36" s="371"/>
      <c r="D36" s="371"/>
      <c r="E36" s="371"/>
      <c r="F36" s="371"/>
      <c r="G36" s="371"/>
      <c r="H36" s="371"/>
      <c r="I36" s="58">
        <f t="shared" si="0"/>
        <v>0</v>
      </c>
      <c r="J36" s="372"/>
      <c r="K36" s="372"/>
      <c r="L36" s="372"/>
      <c r="M36" s="372"/>
      <c r="N36" s="372"/>
      <c r="O36" s="372"/>
      <c r="P36" s="372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23</v>
      </c>
      <c r="B37" s="52" t="s">
        <v>25</v>
      </c>
      <c r="C37" s="373"/>
      <c r="D37" s="373"/>
      <c r="E37" s="373"/>
      <c r="F37" s="373"/>
      <c r="G37" s="373"/>
      <c r="H37" s="373"/>
      <c r="I37" s="53">
        <f t="shared" si="0"/>
        <v>0</v>
      </c>
      <c r="J37" s="374"/>
      <c r="K37" s="374"/>
      <c r="L37" s="374"/>
      <c r="M37" s="374"/>
      <c r="N37" s="374"/>
      <c r="O37" s="374"/>
      <c r="P37" s="374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24</v>
      </c>
      <c r="B38" s="43" t="s">
        <v>26</v>
      </c>
      <c r="C38" s="367"/>
      <c r="D38" s="367"/>
      <c r="E38" s="367"/>
      <c r="F38" s="367"/>
      <c r="G38" s="367"/>
      <c r="H38" s="367"/>
      <c r="I38" s="44">
        <f t="shared" si="0"/>
        <v>0</v>
      </c>
      <c r="J38" s="366"/>
      <c r="K38" s="366"/>
      <c r="L38" s="366"/>
      <c r="M38" s="366"/>
      <c r="N38" s="366"/>
      <c r="O38" s="366"/>
      <c r="P38" s="36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25</v>
      </c>
      <c r="B39" s="43" t="s">
        <v>27</v>
      </c>
      <c r="C39" s="367"/>
      <c r="D39" s="367"/>
      <c r="E39" s="375"/>
      <c r="F39" s="367"/>
      <c r="G39" s="367"/>
      <c r="H39" s="367"/>
      <c r="I39" s="44">
        <f t="shared" si="0"/>
        <v>0</v>
      </c>
      <c r="J39" s="366"/>
      <c r="K39" s="366"/>
      <c r="L39" s="366"/>
      <c r="M39" s="366"/>
      <c r="N39" s="366"/>
      <c r="O39" s="366"/>
      <c r="P39" s="36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>
        <v>26</v>
      </c>
      <c r="B40" s="43" t="s">
        <v>28</v>
      </c>
      <c r="C40" s="367"/>
      <c r="D40" s="367"/>
      <c r="E40" s="367"/>
      <c r="F40" s="367"/>
      <c r="G40" s="367"/>
      <c r="H40" s="367"/>
      <c r="I40" s="44">
        <f t="shared" si="0"/>
        <v>0</v>
      </c>
      <c r="J40" s="366"/>
      <c r="K40" s="366"/>
      <c r="L40" s="366"/>
      <c r="M40" s="366"/>
      <c r="N40" s="366"/>
      <c r="O40" s="366"/>
      <c r="P40" s="36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>
        <v>27</v>
      </c>
      <c r="B41" s="43" t="s">
        <v>29</v>
      </c>
      <c r="C41" s="367"/>
      <c r="D41" s="367"/>
      <c r="E41" s="367"/>
      <c r="F41" s="367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>
        <v>28</v>
      </c>
      <c r="B42" s="46" t="s">
        <v>30</v>
      </c>
      <c r="C42" s="367"/>
      <c r="D42" s="367"/>
      <c r="E42" s="377"/>
      <c r="F42" s="377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>
        <v>29</v>
      </c>
      <c r="B43" s="57" t="s">
        <v>31</v>
      </c>
      <c r="C43" s="371"/>
      <c r="D43" s="371"/>
      <c r="E43" s="371"/>
      <c r="F43" s="371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>
        <v>30</v>
      </c>
      <c r="B44" s="52" t="s">
        <v>25</v>
      </c>
      <c r="C44" s="373"/>
      <c r="D44" s="373"/>
      <c r="E44" s="379"/>
      <c r="F44" s="379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0">
        <v>31</v>
      </c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s="69" customFormat="1" ht="26.25" thickBot="1" x14ac:dyDescent="0.35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s="69" customFormat="1" ht="15.75" thickTop="1" x14ac:dyDescent="0.3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SEPTEMBER!J56</f>
        <v>0</v>
      </c>
      <c r="K51" s="96">
        <f>SEPTEMBER!K56</f>
        <v>0</v>
      </c>
      <c r="L51" s="72"/>
      <c r="N51" s="72" t="s">
        <v>123</v>
      </c>
      <c r="O51" s="100">
        <f>SEPTEMBER!O55</f>
        <v>0</v>
      </c>
      <c r="P51" s="100">
        <f>SEPTEMBER!P55</f>
        <v>0</v>
      </c>
      <c r="Q51" s="100">
        <f>SEPTEMBER!Q55</f>
        <v>0</v>
      </c>
      <c r="R51" s="73"/>
      <c r="S51" s="73"/>
    </row>
    <row r="52" spans="1:20" s="69" customFormat="1" ht="15" x14ac:dyDescent="0.3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s="69" customFormat="1" ht="15" x14ac:dyDescent="0.3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s="69" customFormat="1" ht="15" x14ac:dyDescent="0.3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07">
        <f>SEPTEMBER!J55</f>
        <v>0</v>
      </c>
      <c r="K55" s="207">
        <f>SEPTEMBER!K55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ht="15" thickTop="1" thickBot="1" x14ac:dyDescent="0.3">
      <c r="A56" s="79"/>
      <c r="B56" s="87"/>
      <c r="C56" s="105" t="s">
        <v>151</v>
      </c>
      <c r="D56" s="18">
        <v>12</v>
      </c>
      <c r="E56" s="18">
        <v>288</v>
      </c>
      <c r="F56" s="16"/>
      <c r="G56" s="16"/>
      <c r="H56" s="16"/>
      <c r="I56" s="36" t="s">
        <v>120</v>
      </c>
      <c r="J56" s="97">
        <f>+J54+J55</f>
        <v>0</v>
      </c>
      <c r="K56" s="97">
        <f>+K54+K55</f>
        <v>0</v>
      </c>
      <c r="L56" s="16"/>
      <c r="M56" s="16"/>
      <c r="N56" s="16"/>
      <c r="O56" s="16"/>
      <c r="P56" s="16"/>
      <c r="Q56" s="16"/>
      <c r="R56" s="16"/>
      <c r="S56" s="16"/>
    </row>
    <row r="57" spans="1:20" ht="14.25" thickTop="1" x14ac:dyDescent="0.25">
      <c r="A57" s="80"/>
      <c r="B57" s="107"/>
      <c r="C57" s="106" t="s">
        <v>152</v>
      </c>
      <c r="D57" s="87">
        <v>14</v>
      </c>
      <c r="E57" s="79">
        <v>336</v>
      </c>
      <c r="F57" s="81"/>
      <c r="G57" s="81"/>
      <c r="H57" s="81"/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2"/>
    </row>
    <row r="58" spans="1:20" s="342" customFormat="1" ht="13.5" x14ac:dyDescent="0.25">
      <c r="A58" s="349"/>
      <c r="B58" s="358"/>
      <c r="C58" s="357"/>
      <c r="D58" s="355"/>
      <c r="E58" s="348"/>
      <c r="F58" s="350"/>
      <c r="G58" s="350"/>
      <c r="H58" s="350"/>
      <c r="I58" s="344"/>
      <c r="J58" s="354"/>
      <c r="K58" s="350"/>
      <c r="L58" s="350"/>
      <c r="M58" s="350"/>
      <c r="N58" s="350"/>
      <c r="Q58" s="343"/>
      <c r="T58" s="351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HBG7EowgOI7ZX1VKNYxHPWd56qmj+GyIdyc9uov3UVxbLbnDWWIvqxl1cgFrmMeYyn0hIUzNh0IjAgKeRDgVPA==" saltValue="9xMjt1Q+mJUFyTSPtoHUxw==" spinCount="100000" sheet="1" selectLockedCells="1"/>
  <mergeCells count="33">
    <mergeCell ref="A2:C3"/>
    <mergeCell ref="D2:H3"/>
    <mergeCell ref="I2:J3"/>
    <mergeCell ref="K2:L3"/>
    <mergeCell ref="D4:H4"/>
    <mergeCell ref="K4:L4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U6:U7"/>
    <mergeCell ref="V6:V7"/>
    <mergeCell ref="T6:T7"/>
    <mergeCell ref="B50:E50"/>
    <mergeCell ref="A59:S59"/>
    <mergeCell ref="J6:J7"/>
    <mergeCell ref="R6:R7"/>
    <mergeCell ref="K6:K7"/>
    <mergeCell ref="L6:L7"/>
    <mergeCell ref="M6:M7"/>
    <mergeCell ref="J57:Q57"/>
  </mergeCells>
  <phoneticPr fontId="3" type="noConversion"/>
  <printOptions horizontalCentered="1" verticalCentered="1"/>
  <pageMargins left="0.25" right="0.25" top="0.17" bottom="0.25" header="0.36" footer="0.25"/>
  <pageSetup scale="6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D2" sqref="D2:H3"/>
    </sheetView>
  </sheetViews>
  <sheetFormatPr defaultColWidth="7.140625" defaultRowHeight="12.75" x14ac:dyDescent="0.25"/>
  <cols>
    <col min="1" max="1" width="5.28515625" style="20" customWidth="1"/>
    <col min="2" max="2" width="6.42578125" style="21" customWidth="1"/>
    <col min="3" max="8" width="7.140625" style="22" customWidth="1"/>
    <col min="9" max="9" width="9" style="22" customWidth="1"/>
    <col min="10" max="11" width="8.85546875" style="22" customWidth="1"/>
    <col min="12" max="12" width="10.140625" style="22" bestFit="1" customWidth="1"/>
    <col min="13" max="13" width="8.85546875" style="22" customWidth="1"/>
    <col min="14" max="14" width="10.8554687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1.14062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41</v>
      </c>
      <c r="O4" s="555"/>
      <c r="P4" s="10" t="s">
        <v>11</v>
      </c>
      <c r="Q4" s="38">
        <f>JULY!Q4</f>
        <v>2021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129</v>
      </c>
      <c r="B8" s="559"/>
      <c r="C8" s="559"/>
      <c r="D8" s="559"/>
      <c r="E8" s="560"/>
      <c r="F8" s="561"/>
      <c r="G8" s="562"/>
      <c r="H8" s="563"/>
      <c r="I8" s="468">
        <f>OCTOBER!I46</f>
        <v>0</v>
      </c>
      <c r="J8" s="468">
        <f>OCTOBER!J46</f>
        <v>0</v>
      </c>
      <c r="K8" s="468">
        <f>OCTOBER!K46</f>
        <v>0</v>
      </c>
      <c r="L8" s="468">
        <f>OCTOBER!L46</f>
        <v>0</v>
      </c>
      <c r="M8" s="468">
        <f>OCTOBER!M46</f>
        <v>0</v>
      </c>
      <c r="N8" s="468">
        <f>OCTOBER!N46</f>
        <v>0</v>
      </c>
      <c r="O8" s="468">
        <f>OCTOBER!O46</f>
        <v>0</v>
      </c>
      <c r="P8" s="468">
        <f>OCTOBER!P46</f>
        <v>0</v>
      </c>
      <c r="Q8" s="468">
        <f>OCTOBER!Q46</f>
        <v>0</v>
      </c>
      <c r="R8" s="469"/>
      <c r="S8" s="470"/>
      <c r="T8" s="471">
        <f>OCTOBER!T46</f>
        <v>0</v>
      </c>
      <c r="U8" s="472">
        <f>OCTOBER!U46</f>
        <v>0</v>
      </c>
      <c r="V8" s="462"/>
    </row>
    <row r="9" spans="1:33" s="4" customFormat="1" ht="12.2" customHeight="1" x14ac:dyDescent="0.2">
      <c r="A9" s="50"/>
      <c r="B9" s="43" t="s">
        <v>25</v>
      </c>
      <c r="C9" s="367"/>
      <c r="D9" s="367"/>
      <c r="E9" s="367"/>
      <c r="F9" s="367"/>
      <c r="G9" s="367"/>
      <c r="H9" s="367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102"/>
      <c r="B10" s="101" t="s">
        <v>26</v>
      </c>
      <c r="C10" s="367"/>
      <c r="D10" s="367"/>
      <c r="E10" s="367"/>
      <c r="F10" s="367"/>
      <c r="G10" s="367"/>
      <c r="H10" s="367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51">
        <v>1</v>
      </c>
      <c r="B11" s="43" t="s">
        <v>27</v>
      </c>
      <c r="C11" s="367"/>
      <c r="D11" s="367"/>
      <c r="E11" s="367"/>
      <c r="F11" s="367"/>
      <c r="G11" s="367"/>
      <c r="H11" s="367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>
        <v>2</v>
      </c>
      <c r="B12" s="43" t="s">
        <v>28</v>
      </c>
      <c r="C12" s="367"/>
      <c r="D12" s="367"/>
      <c r="E12" s="367"/>
      <c r="F12" s="367"/>
      <c r="G12" s="367"/>
      <c r="H12" s="367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>
        <v>3</v>
      </c>
      <c r="B13" s="43" t="s">
        <v>29</v>
      </c>
      <c r="C13" s="367"/>
      <c r="D13" s="367"/>
      <c r="E13" s="367"/>
      <c r="F13" s="367"/>
      <c r="G13" s="367"/>
      <c r="H13" s="367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>
        <v>4</v>
      </c>
      <c r="B14" s="43" t="s">
        <v>30</v>
      </c>
      <c r="C14" s="367"/>
      <c r="D14" s="367"/>
      <c r="E14" s="367"/>
      <c r="F14" s="367"/>
      <c r="G14" s="367"/>
      <c r="H14" s="367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5</v>
      </c>
      <c r="B15" s="57" t="s">
        <v>31</v>
      </c>
      <c r="C15" s="371"/>
      <c r="D15" s="371"/>
      <c r="E15" s="371"/>
      <c r="F15" s="371"/>
      <c r="G15" s="371"/>
      <c r="H15" s="371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6</v>
      </c>
      <c r="B16" s="52" t="s">
        <v>25</v>
      </c>
      <c r="C16" s="373"/>
      <c r="D16" s="373"/>
      <c r="E16" s="373"/>
      <c r="F16" s="373"/>
      <c r="G16" s="373"/>
      <c r="H16" s="373"/>
      <c r="I16" s="53">
        <f t="shared" si="0"/>
        <v>0</v>
      </c>
      <c r="J16" s="374"/>
      <c r="K16" s="374"/>
      <c r="L16" s="374"/>
      <c r="M16" s="374"/>
      <c r="N16" s="374"/>
      <c r="O16" s="374"/>
      <c r="P16" s="374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7</v>
      </c>
      <c r="B17" s="43" t="s">
        <v>26</v>
      </c>
      <c r="C17" s="367"/>
      <c r="D17" s="367"/>
      <c r="E17" s="367"/>
      <c r="F17" s="367"/>
      <c r="G17" s="367"/>
      <c r="H17" s="367"/>
      <c r="I17" s="44">
        <f t="shared" si="0"/>
        <v>0</v>
      </c>
      <c r="J17" s="366"/>
      <c r="K17" s="366"/>
      <c r="L17" s="366"/>
      <c r="M17" s="366"/>
      <c r="N17" s="366"/>
      <c r="O17" s="366"/>
      <c r="P17" s="36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8</v>
      </c>
      <c r="B18" s="43" t="s">
        <v>27</v>
      </c>
      <c r="C18" s="367"/>
      <c r="D18" s="367"/>
      <c r="E18" s="375"/>
      <c r="F18" s="367"/>
      <c r="G18" s="367"/>
      <c r="H18" s="367"/>
      <c r="I18" s="44">
        <f t="shared" si="0"/>
        <v>0</v>
      </c>
      <c r="J18" s="366"/>
      <c r="K18" s="366"/>
      <c r="L18" s="366"/>
      <c r="M18" s="366"/>
      <c r="N18" s="366"/>
      <c r="O18" s="366"/>
      <c r="P18" s="36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9</v>
      </c>
      <c r="B19" s="43" t="s">
        <v>28</v>
      </c>
      <c r="C19" s="367"/>
      <c r="D19" s="367"/>
      <c r="E19" s="367"/>
      <c r="F19" s="367"/>
      <c r="G19" s="367"/>
      <c r="H19" s="367"/>
      <c r="I19" s="44">
        <f t="shared" si="0"/>
        <v>0</v>
      </c>
      <c r="J19" s="366"/>
      <c r="K19" s="366"/>
      <c r="L19" s="366"/>
      <c r="M19" s="366"/>
      <c r="N19" s="366"/>
      <c r="O19" s="366"/>
      <c r="P19" s="36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10</v>
      </c>
      <c r="B20" s="43" t="s">
        <v>29</v>
      </c>
      <c r="C20" s="367"/>
      <c r="D20" s="367"/>
      <c r="E20" s="367"/>
      <c r="F20" s="367"/>
      <c r="G20" s="367"/>
      <c r="H20" s="367"/>
      <c r="I20" s="44">
        <f t="shared" si="0"/>
        <v>0</v>
      </c>
      <c r="J20" s="366"/>
      <c r="K20" s="366"/>
      <c r="L20" s="366"/>
      <c r="M20" s="366"/>
      <c r="N20" s="376"/>
      <c r="O20" s="366"/>
      <c r="P20" s="36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11</v>
      </c>
      <c r="B21" s="43" t="s">
        <v>30</v>
      </c>
      <c r="C21" s="367"/>
      <c r="D21" s="367"/>
      <c r="E21" s="367"/>
      <c r="F21" s="367"/>
      <c r="G21" s="367"/>
      <c r="H21" s="367"/>
      <c r="I21" s="44">
        <f t="shared" si="0"/>
        <v>0</v>
      </c>
      <c r="J21" s="366"/>
      <c r="K21" s="366"/>
      <c r="L21" s="366"/>
      <c r="M21" s="366"/>
      <c r="N21" s="366"/>
      <c r="O21" s="366"/>
      <c r="P21" s="36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12</v>
      </c>
      <c r="B22" s="57" t="s">
        <v>31</v>
      </c>
      <c r="C22" s="371"/>
      <c r="D22" s="371"/>
      <c r="E22" s="371"/>
      <c r="F22" s="371"/>
      <c r="G22" s="371"/>
      <c r="H22" s="371"/>
      <c r="I22" s="58">
        <f t="shared" si="0"/>
        <v>0</v>
      </c>
      <c r="J22" s="372"/>
      <c r="K22" s="372"/>
      <c r="L22" s="372"/>
      <c r="M22" s="372"/>
      <c r="N22" s="372"/>
      <c r="O22" s="372"/>
      <c r="P22" s="372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13</v>
      </c>
      <c r="B23" s="52" t="s">
        <v>25</v>
      </c>
      <c r="C23" s="373"/>
      <c r="D23" s="373"/>
      <c r="E23" s="373"/>
      <c r="F23" s="373"/>
      <c r="G23" s="373"/>
      <c r="H23" s="373"/>
      <c r="I23" s="53">
        <f t="shared" si="0"/>
        <v>0</v>
      </c>
      <c r="J23" s="374"/>
      <c r="K23" s="374"/>
      <c r="L23" s="374"/>
      <c r="M23" s="374"/>
      <c r="N23" s="374"/>
      <c r="O23" s="374"/>
      <c r="P23" s="374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14</v>
      </c>
      <c r="B24" s="43" t="s">
        <v>26</v>
      </c>
      <c r="C24" s="367"/>
      <c r="D24" s="367"/>
      <c r="E24" s="367"/>
      <c r="F24" s="367"/>
      <c r="G24" s="367"/>
      <c r="H24" s="367"/>
      <c r="I24" s="44">
        <f t="shared" si="0"/>
        <v>0</v>
      </c>
      <c r="J24" s="366"/>
      <c r="K24" s="366"/>
      <c r="L24" s="366"/>
      <c r="M24" s="366"/>
      <c r="N24" s="366"/>
      <c r="O24" s="366"/>
      <c r="P24" s="36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15</v>
      </c>
      <c r="B25" s="43" t="s">
        <v>27</v>
      </c>
      <c r="C25" s="367"/>
      <c r="D25" s="367"/>
      <c r="E25" s="375"/>
      <c r="F25" s="367"/>
      <c r="G25" s="367"/>
      <c r="H25" s="367"/>
      <c r="I25" s="44">
        <f t="shared" si="0"/>
        <v>0</v>
      </c>
      <c r="J25" s="366"/>
      <c r="K25" s="366"/>
      <c r="L25" s="366"/>
      <c r="M25" s="366"/>
      <c r="N25" s="366"/>
      <c r="O25" s="366"/>
      <c r="P25" s="36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16</v>
      </c>
      <c r="B26" s="43" t="s">
        <v>28</v>
      </c>
      <c r="C26" s="367"/>
      <c r="D26" s="367"/>
      <c r="E26" s="367"/>
      <c r="F26" s="367"/>
      <c r="G26" s="367"/>
      <c r="H26" s="367"/>
      <c r="I26" s="44">
        <f t="shared" si="0"/>
        <v>0</v>
      </c>
      <c r="J26" s="366"/>
      <c r="K26" s="366"/>
      <c r="L26" s="366"/>
      <c r="M26" s="366"/>
      <c r="N26" s="366"/>
      <c r="O26" s="366"/>
      <c r="P26" s="36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17</v>
      </c>
      <c r="B27" s="43" t="s">
        <v>29</v>
      </c>
      <c r="C27" s="367"/>
      <c r="D27" s="367"/>
      <c r="E27" s="367"/>
      <c r="F27" s="367"/>
      <c r="G27" s="367"/>
      <c r="H27" s="367"/>
      <c r="I27" s="44">
        <f t="shared" si="0"/>
        <v>0</v>
      </c>
      <c r="J27" s="366"/>
      <c r="K27" s="366"/>
      <c r="L27" s="366"/>
      <c r="M27" s="366"/>
      <c r="N27" s="376"/>
      <c r="O27" s="366"/>
      <c r="P27" s="36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18</v>
      </c>
      <c r="B28" s="43" t="s">
        <v>30</v>
      </c>
      <c r="C28" s="367"/>
      <c r="D28" s="367"/>
      <c r="E28" s="367"/>
      <c r="F28" s="367"/>
      <c r="G28" s="367"/>
      <c r="H28" s="367"/>
      <c r="I28" s="44">
        <f t="shared" si="0"/>
        <v>0</v>
      </c>
      <c r="J28" s="366"/>
      <c r="K28" s="366"/>
      <c r="L28" s="366"/>
      <c r="M28" s="366"/>
      <c r="N28" s="366"/>
      <c r="O28" s="366"/>
      <c r="P28" s="36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19</v>
      </c>
      <c r="B29" s="57" t="s">
        <v>31</v>
      </c>
      <c r="C29" s="371"/>
      <c r="D29" s="371"/>
      <c r="E29" s="371"/>
      <c r="F29" s="371"/>
      <c r="G29" s="371"/>
      <c r="H29" s="371"/>
      <c r="I29" s="58">
        <f t="shared" si="0"/>
        <v>0</v>
      </c>
      <c r="J29" s="372"/>
      <c r="K29" s="372"/>
      <c r="L29" s="372"/>
      <c r="M29" s="372"/>
      <c r="N29" s="372"/>
      <c r="O29" s="372"/>
      <c r="P29" s="372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20</v>
      </c>
      <c r="B30" s="52" t="s">
        <v>25</v>
      </c>
      <c r="C30" s="373"/>
      <c r="D30" s="373"/>
      <c r="E30" s="373"/>
      <c r="F30" s="373"/>
      <c r="G30" s="373"/>
      <c r="H30" s="373"/>
      <c r="I30" s="53">
        <f t="shared" si="0"/>
        <v>0</v>
      </c>
      <c r="J30" s="374"/>
      <c r="K30" s="374"/>
      <c r="L30" s="374"/>
      <c r="M30" s="374"/>
      <c r="N30" s="374"/>
      <c r="O30" s="374"/>
      <c r="P30" s="374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21</v>
      </c>
      <c r="B31" s="43" t="s">
        <v>26</v>
      </c>
      <c r="C31" s="367"/>
      <c r="D31" s="367"/>
      <c r="E31" s="367"/>
      <c r="F31" s="367"/>
      <c r="G31" s="367"/>
      <c r="H31" s="367"/>
      <c r="I31" s="44">
        <f t="shared" si="0"/>
        <v>0</v>
      </c>
      <c r="J31" s="366"/>
      <c r="K31" s="366"/>
      <c r="L31" s="366"/>
      <c r="M31" s="366"/>
      <c r="N31" s="366"/>
      <c r="O31" s="366"/>
      <c r="P31" s="36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22</v>
      </c>
      <c r="B32" s="43" t="s">
        <v>27</v>
      </c>
      <c r="C32" s="367"/>
      <c r="D32" s="367"/>
      <c r="E32" s="367"/>
      <c r="F32" s="367"/>
      <c r="G32" s="367"/>
      <c r="H32" s="367"/>
      <c r="I32" s="44">
        <f t="shared" si="0"/>
        <v>0</v>
      </c>
      <c r="J32" s="366"/>
      <c r="K32" s="366"/>
      <c r="L32" s="366"/>
      <c r="M32" s="366"/>
      <c r="N32" s="366"/>
      <c r="O32" s="366"/>
      <c r="P32" s="36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23</v>
      </c>
      <c r="B33" s="43" t="s">
        <v>28</v>
      </c>
      <c r="C33" s="367"/>
      <c r="D33" s="367"/>
      <c r="E33" s="367"/>
      <c r="F33" s="367"/>
      <c r="G33" s="367"/>
      <c r="H33" s="367"/>
      <c r="I33" s="44">
        <f t="shared" si="0"/>
        <v>0</v>
      </c>
      <c r="J33" s="366"/>
      <c r="K33" s="366"/>
      <c r="L33" s="366"/>
      <c r="M33" s="366"/>
      <c r="N33" s="366"/>
      <c r="O33" s="366"/>
      <c r="P33" s="36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24</v>
      </c>
      <c r="B34" s="43" t="s">
        <v>29</v>
      </c>
      <c r="C34" s="367"/>
      <c r="D34" s="367"/>
      <c r="E34" s="367"/>
      <c r="F34" s="367"/>
      <c r="G34" s="367"/>
      <c r="H34" s="367"/>
      <c r="I34" s="44">
        <f t="shared" si="0"/>
        <v>0</v>
      </c>
      <c r="J34" s="366"/>
      <c r="K34" s="366"/>
      <c r="L34" s="366"/>
      <c r="M34" s="366"/>
      <c r="N34" s="376"/>
      <c r="O34" s="366"/>
      <c r="P34" s="366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25</v>
      </c>
      <c r="B35" s="43" t="s">
        <v>30</v>
      </c>
      <c r="C35" s="367"/>
      <c r="D35" s="367"/>
      <c r="E35" s="367"/>
      <c r="F35" s="367"/>
      <c r="G35" s="367"/>
      <c r="H35" s="367"/>
      <c r="I35" s="44">
        <f t="shared" si="0"/>
        <v>0</v>
      </c>
      <c r="J35" s="366"/>
      <c r="K35" s="366"/>
      <c r="L35" s="366"/>
      <c r="M35" s="366"/>
      <c r="N35" s="366"/>
      <c r="O35" s="366"/>
      <c r="P35" s="36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26</v>
      </c>
      <c r="B36" s="57" t="s">
        <v>31</v>
      </c>
      <c r="C36" s="371"/>
      <c r="D36" s="371"/>
      <c r="E36" s="371"/>
      <c r="F36" s="371"/>
      <c r="G36" s="371"/>
      <c r="H36" s="371"/>
      <c r="I36" s="58">
        <f t="shared" si="0"/>
        <v>0</v>
      </c>
      <c r="J36" s="372"/>
      <c r="K36" s="372"/>
      <c r="L36" s="372"/>
      <c r="M36" s="372"/>
      <c r="N36" s="372"/>
      <c r="O36" s="372"/>
      <c r="P36" s="372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27</v>
      </c>
      <c r="B37" s="52" t="s">
        <v>25</v>
      </c>
      <c r="C37" s="373"/>
      <c r="D37" s="373"/>
      <c r="E37" s="373"/>
      <c r="F37" s="373"/>
      <c r="G37" s="373"/>
      <c r="H37" s="373"/>
      <c r="I37" s="53"/>
      <c r="J37" s="374"/>
      <c r="K37" s="374"/>
      <c r="L37" s="374"/>
      <c r="M37" s="374"/>
      <c r="N37" s="374"/>
      <c r="O37" s="374"/>
      <c r="P37" s="374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28</v>
      </c>
      <c r="B38" s="43" t="s">
        <v>26</v>
      </c>
      <c r="C38" s="367"/>
      <c r="D38" s="367"/>
      <c r="E38" s="367"/>
      <c r="F38" s="367"/>
      <c r="G38" s="367"/>
      <c r="H38" s="367"/>
      <c r="I38" s="44"/>
      <c r="J38" s="366"/>
      <c r="K38" s="366"/>
      <c r="L38" s="366"/>
      <c r="M38" s="366"/>
      <c r="N38" s="366"/>
      <c r="O38" s="366"/>
      <c r="P38" s="36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29</v>
      </c>
      <c r="B39" s="43" t="s">
        <v>27</v>
      </c>
      <c r="C39" s="367"/>
      <c r="D39" s="367"/>
      <c r="E39" s="375"/>
      <c r="F39" s="367"/>
      <c r="G39" s="367"/>
      <c r="H39" s="367"/>
      <c r="I39" s="44">
        <f t="shared" si="0"/>
        <v>0</v>
      </c>
      <c r="J39" s="366"/>
      <c r="K39" s="366"/>
      <c r="L39" s="366"/>
      <c r="M39" s="366"/>
      <c r="N39" s="366"/>
      <c r="O39" s="366"/>
      <c r="P39" s="36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>
        <v>30</v>
      </c>
      <c r="B40" s="43" t="s">
        <v>28</v>
      </c>
      <c r="C40" s="367"/>
      <c r="D40" s="367"/>
      <c r="E40" s="367"/>
      <c r="F40" s="367"/>
      <c r="G40" s="367"/>
      <c r="H40" s="367"/>
      <c r="I40" s="44">
        <f t="shared" si="0"/>
        <v>0</v>
      </c>
      <c r="J40" s="366"/>
      <c r="K40" s="366"/>
      <c r="L40" s="366"/>
      <c r="M40" s="366"/>
      <c r="N40" s="366"/>
      <c r="O40" s="366"/>
      <c r="P40" s="36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/>
      <c r="B41" s="43" t="s">
        <v>29</v>
      </c>
      <c r="C41" s="367"/>
      <c r="D41" s="367"/>
      <c r="E41" s="367"/>
      <c r="F41" s="367"/>
      <c r="G41" s="367"/>
      <c r="H41" s="367"/>
      <c r="I41" s="44">
        <f t="shared" si="0"/>
        <v>0</v>
      </c>
      <c r="J41" s="366"/>
      <c r="K41" s="366"/>
      <c r="L41" s="366"/>
      <c r="M41" s="366"/>
      <c r="N41" s="376"/>
      <c r="O41" s="366"/>
      <c r="P41" s="36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/>
      <c r="B42" s="46" t="s">
        <v>30</v>
      </c>
      <c r="C42" s="367"/>
      <c r="D42" s="367"/>
      <c r="E42" s="377"/>
      <c r="F42" s="377"/>
      <c r="G42" s="377"/>
      <c r="H42" s="367"/>
      <c r="I42" s="47">
        <f t="shared" si="0"/>
        <v>0</v>
      </c>
      <c r="J42" s="368"/>
      <c r="K42" s="368"/>
      <c r="L42" s="368"/>
      <c r="M42" s="368"/>
      <c r="N42" s="368"/>
      <c r="O42" s="368"/>
      <c r="P42" s="368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371"/>
      <c r="D43" s="371"/>
      <c r="E43" s="371"/>
      <c r="F43" s="371"/>
      <c r="G43" s="371"/>
      <c r="H43" s="371"/>
      <c r="I43" s="58">
        <f t="shared" si="0"/>
        <v>0</v>
      </c>
      <c r="J43" s="372"/>
      <c r="K43" s="372"/>
      <c r="L43" s="372"/>
      <c r="M43" s="372"/>
      <c r="N43" s="372"/>
      <c r="O43" s="372"/>
      <c r="P43" s="372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/>
      <c r="B44" s="52" t="s">
        <v>25</v>
      </c>
      <c r="C44" s="197"/>
      <c r="D44" s="197"/>
      <c r="E44" s="204"/>
      <c r="F44" s="204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0"/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2"/>
      <c r="F48" s="402"/>
      <c r="G48" s="402"/>
      <c r="H48" s="402"/>
      <c r="I48" s="402"/>
      <c r="J48" s="75" t="s">
        <v>36</v>
      </c>
      <c r="K48" s="75"/>
      <c r="L48" s="75"/>
      <c r="M48" s="402"/>
      <c r="N48" s="402"/>
      <c r="O48" s="402"/>
      <c r="P48" s="402"/>
      <c r="Q48" s="402"/>
      <c r="R48" s="19" t="s">
        <v>37</v>
      </c>
      <c r="S48" s="34"/>
      <c r="T48" s="403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8">
        <f>OCTOBER!J56</f>
        <v>0</v>
      </c>
      <c r="K51" s="98">
        <f>OCTOBER!K56</f>
        <v>0</v>
      </c>
      <c r="L51" s="72"/>
      <c r="N51" s="72" t="s">
        <v>123</v>
      </c>
      <c r="O51" s="98">
        <f>OCTOBER!O55</f>
        <v>0</v>
      </c>
      <c r="P51" s="98">
        <f>OCTOBER!P55</f>
        <v>0</v>
      </c>
      <c r="Q51" s="98">
        <f>OCTOBER!Q55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07">
        <f>OCTOBER!J55</f>
        <v>0</v>
      </c>
      <c r="K55" s="207">
        <f>OCTOBER!K55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5" thickTop="1" thickBot="1" x14ac:dyDescent="0.3">
      <c r="A56" s="79"/>
      <c r="B56" s="87"/>
      <c r="C56" s="105" t="s">
        <v>151</v>
      </c>
      <c r="D56" s="18">
        <v>12</v>
      </c>
      <c r="E56" s="18">
        <v>288</v>
      </c>
      <c r="F56" s="16"/>
      <c r="G56" s="16"/>
      <c r="H56" s="16"/>
      <c r="I56" s="90" t="s">
        <v>120</v>
      </c>
      <c r="J56" s="97">
        <f>+J54+J55</f>
        <v>0</v>
      </c>
      <c r="K56" s="97">
        <f>+K54+K55</f>
        <v>0</v>
      </c>
      <c r="L56" s="16"/>
      <c r="M56" s="16"/>
      <c r="N56" s="16"/>
      <c r="O56" s="16"/>
      <c r="P56" s="16"/>
      <c r="Q56" s="16"/>
      <c r="R56" s="16"/>
      <c r="S56" s="16"/>
    </row>
    <row r="57" spans="1:20" ht="14.25" thickTop="1" x14ac:dyDescent="0.25">
      <c r="A57" s="80"/>
      <c r="B57" s="107"/>
      <c r="C57" s="106" t="s">
        <v>152</v>
      </c>
      <c r="D57" s="87">
        <v>14</v>
      </c>
      <c r="E57" s="79">
        <v>336</v>
      </c>
      <c r="F57" s="81"/>
      <c r="G57" s="81"/>
      <c r="H57" s="81"/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2"/>
    </row>
    <row r="58" spans="1:20" s="342" customFormat="1" ht="13.5" x14ac:dyDescent="0.25">
      <c r="A58" s="349"/>
      <c r="B58" s="358"/>
      <c r="C58" s="357"/>
      <c r="D58" s="355"/>
      <c r="E58" s="348"/>
      <c r="F58" s="350"/>
      <c r="G58" s="350"/>
      <c r="H58" s="350"/>
      <c r="I58" s="344"/>
      <c r="J58" s="350"/>
      <c r="K58" s="350"/>
      <c r="L58" s="350"/>
      <c r="M58" s="350"/>
      <c r="N58" s="350"/>
      <c r="Q58" s="343"/>
      <c r="T58" s="351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5CMbx6kKcRbqSWTh9VTPRtH7F0ACVh4mB0eFJibQAe3ONEZhWY0WNEqgdlxrCGxt7d9aMaUgpEabkbnJzl+iHw==" saltValue="Zu3TaFw+QTwSEDMjhiczxw==" spinCount="100000" sheet="1" selectLockedCells="1"/>
  <mergeCells count="33">
    <mergeCell ref="A2:C3"/>
    <mergeCell ref="D2:H3"/>
    <mergeCell ref="I2:J3"/>
    <mergeCell ref="K2:L3"/>
    <mergeCell ref="D4:H4"/>
    <mergeCell ref="K4:L4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U6:U7"/>
    <mergeCell ref="V6:V7"/>
    <mergeCell ref="B50:E50"/>
    <mergeCell ref="A59:S59"/>
    <mergeCell ref="J6:J7"/>
    <mergeCell ref="R6:R7"/>
    <mergeCell ref="K6:K7"/>
    <mergeCell ref="L6:L7"/>
    <mergeCell ref="M6:M7"/>
    <mergeCell ref="T6:T7"/>
    <mergeCell ref="J57:Q57"/>
  </mergeCells>
  <phoneticPr fontId="3" type="noConversion"/>
  <printOptions horizontalCentered="1" verticalCentered="1"/>
  <pageMargins left="0.25" right="0.25" top="0.17" bottom="0.25" header="0.38" footer="0.27"/>
  <pageSetup scale="6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4" zoomScaleNormal="100" workbookViewId="0">
      <selection activeCell="C43" sqref="C43"/>
    </sheetView>
  </sheetViews>
  <sheetFormatPr defaultColWidth="7.140625" defaultRowHeight="12.75" x14ac:dyDescent="0.25"/>
  <cols>
    <col min="1" max="1" width="5.28515625" style="20" customWidth="1"/>
    <col min="2" max="2" width="6.140625" style="21" customWidth="1"/>
    <col min="3" max="8" width="7.140625" style="22" customWidth="1"/>
    <col min="9" max="9" width="8.7109375" style="22" customWidth="1"/>
    <col min="10" max="10" width="9.85546875" style="22" customWidth="1"/>
    <col min="11" max="11" width="8.85546875" style="22" customWidth="1"/>
    <col min="12" max="12" width="10.140625" style="22" bestFit="1" customWidth="1"/>
    <col min="13" max="13" width="8.85546875" style="22" customWidth="1"/>
    <col min="14" max="14" width="10.28515625" style="22" customWidth="1"/>
    <col min="15" max="16" width="8.85546875" style="23" customWidth="1"/>
    <col min="17" max="17" width="8.85546875" style="24" customWidth="1"/>
    <col min="18" max="18" width="8.85546875" style="23" customWidth="1"/>
    <col min="19" max="20" width="9.7109375" style="23" customWidth="1"/>
    <col min="21" max="21" width="7.140625" style="23"/>
    <col min="22" max="22" width="12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42</v>
      </c>
      <c r="O4" s="555"/>
      <c r="P4" s="10" t="s">
        <v>11</v>
      </c>
      <c r="Q4" s="38">
        <f>JULY!Q4</f>
        <v>2021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4" t="s">
        <v>51</v>
      </c>
      <c r="S6" s="576" t="s">
        <v>49</v>
      </c>
      <c r="T6" s="544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78"/>
      <c r="K7" s="578"/>
      <c r="L7" s="580"/>
      <c r="M7" s="579"/>
      <c r="N7" s="579"/>
      <c r="O7" s="578"/>
      <c r="P7" s="579"/>
      <c r="Q7" s="579"/>
      <c r="R7" s="579"/>
      <c r="S7" s="577"/>
      <c r="T7" s="575"/>
      <c r="U7" s="575"/>
      <c r="V7" s="546"/>
    </row>
    <row r="8" spans="1:33" s="4" customFormat="1" x14ac:dyDescent="0.2">
      <c r="A8" s="558" t="s">
        <v>133</v>
      </c>
      <c r="B8" s="559"/>
      <c r="C8" s="559"/>
      <c r="D8" s="559"/>
      <c r="E8" s="560"/>
      <c r="F8" s="561"/>
      <c r="G8" s="562"/>
      <c r="H8" s="563"/>
      <c r="I8" s="346">
        <f>NOVEMBER!I46</f>
        <v>0</v>
      </c>
      <c r="J8" s="485">
        <f>NOVEMBER!J46</f>
        <v>0</v>
      </c>
      <c r="K8" s="485">
        <f>NOVEMBER!K46</f>
        <v>0</v>
      </c>
      <c r="L8" s="485">
        <f>NOVEMBER!L46</f>
        <v>0</v>
      </c>
      <c r="M8" s="485">
        <f>NOVEMBER!M46</f>
        <v>0</v>
      </c>
      <c r="N8" s="485">
        <f>NOVEMBER!N46</f>
        <v>0</v>
      </c>
      <c r="O8" s="485">
        <f>NOVEMBER!O46</f>
        <v>0</v>
      </c>
      <c r="P8" s="485">
        <f>NOVEMBER!P46</f>
        <v>0</v>
      </c>
      <c r="Q8" s="485">
        <f>NOVEMBER!Q46</f>
        <v>0</v>
      </c>
      <c r="R8" s="486"/>
      <c r="S8" s="490"/>
      <c r="T8" s="490">
        <f>NOVEMBER!T46</f>
        <v>0</v>
      </c>
      <c r="U8" s="490">
        <f>NOVEMBER!U46</f>
        <v>0</v>
      </c>
      <c r="V8" s="462"/>
    </row>
    <row r="9" spans="1:33" s="4" customFormat="1" ht="12.2" customHeight="1" x14ac:dyDescent="0.2">
      <c r="A9" s="42"/>
      <c r="B9" s="43" t="s">
        <v>25</v>
      </c>
      <c r="C9" s="367"/>
      <c r="D9" s="367"/>
      <c r="E9" s="367"/>
      <c r="F9" s="367"/>
      <c r="G9" s="367"/>
      <c r="H9" s="367"/>
      <c r="I9" s="44">
        <f t="shared" ref="I9:I45" si="0">(H9-G9+F9-E9+D9-C9)*24</f>
        <v>0</v>
      </c>
      <c r="J9" s="374"/>
      <c r="K9" s="374"/>
      <c r="L9" s="374"/>
      <c r="M9" s="374"/>
      <c r="N9" s="380"/>
      <c r="O9" s="374"/>
      <c r="P9" s="374"/>
      <c r="Q9" s="345">
        <f t="shared" ref="Q9:Q45" si="1">SUM(I9:P9)</f>
        <v>0</v>
      </c>
      <c r="R9" s="487"/>
      <c r="S9" s="491"/>
      <c r="T9" s="455"/>
      <c r="U9" s="455"/>
      <c r="V9" s="459"/>
    </row>
    <row r="10" spans="1:33" s="4" customFormat="1" ht="12.2" customHeight="1" x14ac:dyDescent="0.2">
      <c r="A10" s="42"/>
      <c r="B10" s="43" t="s">
        <v>26</v>
      </c>
      <c r="C10" s="367"/>
      <c r="D10" s="367"/>
      <c r="E10" s="367"/>
      <c r="F10" s="367"/>
      <c r="G10" s="367"/>
      <c r="H10" s="367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87"/>
      <c r="S10" s="491"/>
      <c r="T10" s="455"/>
      <c r="U10" s="455"/>
      <c r="V10" s="459"/>
    </row>
    <row r="11" spans="1:33" s="4" customFormat="1" ht="12.2" customHeight="1" x14ac:dyDescent="0.2">
      <c r="A11" s="42"/>
      <c r="B11" s="43" t="s">
        <v>27</v>
      </c>
      <c r="C11" s="367"/>
      <c r="D11" s="367"/>
      <c r="E11" s="367"/>
      <c r="F11" s="367"/>
      <c r="G11" s="367"/>
      <c r="H11" s="367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87"/>
      <c r="S11" s="491"/>
      <c r="T11" s="455"/>
      <c r="U11" s="455"/>
      <c r="V11" s="459"/>
    </row>
    <row r="12" spans="1:33" s="4" customFormat="1" ht="12.2" customHeight="1" x14ac:dyDescent="0.2">
      <c r="A12" s="42"/>
      <c r="B12" s="43" t="s">
        <v>28</v>
      </c>
      <c r="C12" s="367"/>
      <c r="D12" s="367"/>
      <c r="E12" s="367"/>
      <c r="F12" s="367"/>
      <c r="G12" s="367"/>
      <c r="H12" s="367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88"/>
      <c r="S12" s="492"/>
      <c r="T12" s="456"/>
      <c r="U12" s="456"/>
      <c r="V12" s="460"/>
    </row>
    <row r="13" spans="1:33" s="4" customFormat="1" ht="12.2" customHeight="1" x14ac:dyDescent="0.2">
      <c r="A13" s="42">
        <v>1</v>
      </c>
      <c r="B13" s="43" t="s">
        <v>29</v>
      </c>
      <c r="C13" s="367"/>
      <c r="D13" s="367"/>
      <c r="E13" s="367"/>
      <c r="F13" s="367"/>
      <c r="G13" s="367"/>
      <c r="H13" s="367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88"/>
      <c r="S13" s="492"/>
      <c r="T13" s="456"/>
      <c r="U13" s="456"/>
      <c r="V13" s="460"/>
    </row>
    <row r="14" spans="1:33" s="4" customFormat="1" ht="12.2" customHeight="1" x14ac:dyDescent="0.2">
      <c r="A14" s="42">
        <v>2</v>
      </c>
      <c r="B14" s="43" t="s">
        <v>30</v>
      </c>
      <c r="C14" s="367"/>
      <c r="D14" s="367"/>
      <c r="E14" s="367"/>
      <c r="F14" s="367"/>
      <c r="G14" s="367"/>
      <c r="H14" s="367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88"/>
      <c r="S14" s="492"/>
      <c r="T14" s="456"/>
      <c r="U14" s="456"/>
      <c r="V14" s="460"/>
    </row>
    <row r="15" spans="1:33" s="4" customFormat="1" ht="13.5" customHeight="1" thickBot="1" x14ac:dyDescent="0.25">
      <c r="A15" s="56">
        <v>3</v>
      </c>
      <c r="B15" s="57" t="s">
        <v>31</v>
      </c>
      <c r="C15" s="371"/>
      <c r="D15" s="371"/>
      <c r="E15" s="371"/>
      <c r="F15" s="371"/>
      <c r="G15" s="371"/>
      <c r="H15" s="371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489">
        <f>SUM(Q8:Q15)</f>
        <v>0</v>
      </c>
      <c r="S15" s="438" t="str">
        <f>IF((SUM(I8:I15)-40)&gt;0,IF($O$3="x",(SUM(I8:I15)-40)*1.5,""),"")</f>
        <v/>
      </c>
      <c r="T15" s="457"/>
      <c r="U15" s="457"/>
      <c r="V15" s="461"/>
    </row>
    <row r="16" spans="1:33" s="4" customFormat="1" ht="13.5" customHeight="1" x14ac:dyDescent="0.2">
      <c r="A16" s="51">
        <v>4</v>
      </c>
      <c r="B16" s="52" t="s">
        <v>25</v>
      </c>
      <c r="C16" s="373"/>
      <c r="D16" s="373"/>
      <c r="E16" s="373"/>
      <c r="F16" s="373"/>
      <c r="G16" s="373"/>
      <c r="H16" s="373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5</v>
      </c>
      <c r="B17" s="43" t="s">
        <v>26</v>
      </c>
      <c r="C17" s="367"/>
      <c r="D17" s="367"/>
      <c r="E17" s="367"/>
      <c r="F17" s="367"/>
      <c r="G17" s="367"/>
      <c r="H17" s="367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6</v>
      </c>
      <c r="B18" s="43" t="s">
        <v>27</v>
      </c>
      <c r="C18" s="367"/>
      <c r="D18" s="367"/>
      <c r="E18" s="375"/>
      <c r="F18" s="367"/>
      <c r="G18" s="367"/>
      <c r="H18" s="367"/>
      <c r="I18" s="44">
        <f t="shared" si="0"/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7</v>
      </c>
      <c r="B19" s="43" t="s">
        <v>28</v>
      </c>
      <c r="C19" s="367"/>
      <c r="D19" s="367"/>
      <c r="E19" s="367"/>
      <c r="F19" s="367"/>
      <c r="G19" s="367"/>
      <c r="H19" s="367"/>
      <c r="I19" s="44">
        <f t="shared" si="0"/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8</v>
      </c>
      <c r="B20" s="43" t="s">
        <v>29</v>
      </c>
      <c r="C20" s="367"/>
      <c r="D20" s="367"/>
      <c r="E20" s="367"/>
      <c r="F20" s="367"/>
      <c r="G20" s="367"/>
      <c r="H20" s="367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9</v>
      </c>
      <c r="B21" s="43" t="s">
        <v>30</v>
      </c>
      <c r="C21" s="367"/>
      <c r="D21" s="367"/>
      <c r="E21" s="367"/>
      <c r="F21" s="367"/>
      <c r="G21" s="367"/>
      <c r="H21" s="367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10</v>
      </c>
      <c r="B22" s="57" t="s">
        <v>31</v>
      </c>
      <c r="C22" s="371"/>
      <c r="D22" s="371"/>
      <c r="E22" s="371"/>
      <c r="F22" s="371"/>
      <c r="G22" s="371"/>
      <c r="H22" s="371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11</v>
      </c>
      <c r="B23" s="52" t="s">
        <v>25</v>
      </c>
      <c r="C23" s="373"/>
      <c r="D23" s="373"/>
      <c r="E23" s="373"/>
      <c r="F23" s="373"/>
      <c r="G23" s="373"/>
      <c r="H23" s="373"/>
      <c r="I23" s="53">
        <f t="shared" si="0"/>
        <v>0</v>
      </c>
      <c r="J23" s="374"/>
      <c r="K23" s="374"/>
      <c r="L23" s="374"/>
      <c r="M23" s="374"/>
      <c r="N23" s="374"/>
      <c r="O23" s="374"/>
      <c r="P23" s="374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12</v>
      </c>
      <c r="B24" s="43" t="s">
        <v>26</v>
      </c>
      <c r="C24" s="367"/>
      <c r="D24" s="367"/>
      <c r="E24" s="367"/>
      <c r="F24" s="367"/>
      <c r="G24" s="367"/>
      <c r="H24" s="367"/>
      <c r="I24" s="44">
        <f t="shared" si="0"/>
        <v>0</v>
      </c>
      <c r="J24" s="366"/>
      <c r="K24" s="366"/>
      <c r="L24" s="366"/>
      <c r="M24" s="366"/>
      <c r="N24" s="366"/>
      <c r="O24" s="366"/>
      <c r="P24" s="36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13</v>
      </c>
      <c r="B25" s="43" t="s">
        <v>27</v>
      </c>
      <c r="C25" s="367"/>
      <c r="D25" s="367"/>
      <c r="E25" s="375"/>
      <c r="F25" s="367"/>
      <c r="G25" s="367"/>
      <c r="H25" s="367"/>
      <c r="I25" s="44">
        <f t="shared" si="0"/>
        <v>0</v>
      </c>
      <c r="J25" s="366"/>
      <c r="K25" s="366"/>
      <c r="L25" s="366"/>
      <c r="M25" s="366"/>
      <c r="N25" s="366"/>
      <c r="O25" s="366"/>
      <c r="P25" s="36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14</v>
      </c>
      <c r="B26" s="43" t="s">
        <v>28</v>
      </c>
      <c r="C26" s="367"/>
      <c r="D26" s="367"/>
      <c r="E26" s="367"/>
      <c r="F26" s="367"/>
      <c r="G26" s="367"/>
      <c r="H26" s="367"/>
      <c r="I26" s="44">
        <f t="shared" si="0"/>
        <v>0</v>
      </c>
      <c r="J26" s="366"/>
      <c r="K26" s="366"/>
      <c r="L26" s="366"/>
      <c r="M26" s="366"/>
      <c r="N26" s="366"/>
      <c r="O26" s="396"/>
      <c r="P26" s="36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15</v>
      </c>
      <c r="B27" s="43" t="s">
        <v>29</v>
      </c>
      <c r="C27" s="367"/>
      <c r="D27" s="367"/>
      <c r="E27" s="367"/>
      <c r="F27" s="367"/>
      <c r="G27" s="367"/>
      <c r="H27" s="367"/>
      <c r="I27" s="44">
        <f t="shared" si="0"/>
        <v>0</v>
      </c>
      <c r="J27" s="366"/>
      <c r="K27" s="366"/>
      <c r="L27" s="366"/>
      <c r="M27" s="366"/>
      <c r="N27" s="376"/>
      <c r="O27" s="366"/>
      <c r="P27" s="36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16</v>
      </c>
      <c r="B28" s="43" t="s">
        <v>30</v>
      </c>
      <c r="C28" s="367"/>
      <c r="D28" s="367"/>
      <c r="E28" s="367"/>
      <c r="F28" s="367"/>
      <c r="G28" s="367"/>
      <c r="H28" s="367"/>
      <c r="I28" s="44">
        <f t="shared" si="0"/>
        <v>0</v>
      </c>
      <c r="J28" s="366"/>
      <c r="K28" s="366"/>
      <c r="L28" s="366"/>
      <c r="M28" s="366"/>
      <c r="N28" s="366"/>
      <c r="O28" s="366"/>
      <c r="P28" s="36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17</v>
      </c>
      <c r="B29" s="57" t="s">
        <v>31</v>
      </c>
      <c r="C29" s="371"/>
      <c r="D29" s="371"/>
      <c r="E29" s="371"/>
      <c r="F29" s="371"/>
      <c r="G29" s="371"/>
      <c r="H29" s="371"/>
      <c r="I29" s="58">
        <f t="shared" si="0"/>
        <v>0</v>
      </c>
      <c r="J29" s="372"/>
      <c r="K29" s="372"/>
      <c r="L29" s="372"/>
      <c r="M29" s="372"/>
      <c r="N29" s="372"/>
      <c r="O29" s="372"/>
      <c r="P29" s="372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18</v>
      </c>
      <c r="B30" s="52" t="s">
        <v>25</v>
      </c>
      <c r="C30" s="373"/>
      <c r="D30" s="373"/>
      <c r="E30" s="373"/>
      <c r="F30" s="373"/>
      <c r="G30" s="373"/>
      <c r="H30" s="373"/>
      <c r="I30" s="53">
        <f t="shared" si="0"/>
        <v>0</v>
      </c>
      <c r="J30" s="374"/>
      <c r="K30" s="374"/>
      <c r="L30" s="374"/>
      <c r="M30" s="374"/>
      <c r="N30" s="374"/>
      <c r="O30" s="374"/>
      <c r="P30" s="374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19</v>
      </c>
      <c r="B31" s="43" t="s">
        <v>26</v>
      </c>
      <c r="C31" s="367"/>
      <c r="D31" s="367"/>
      <c r="E31" s="367"/>
      <c r="F31" s="367"/>
      <c r="G31" s="367"/>
      <c r="H31" s="367"/>
      <c r="I31" s="44">
        <f t="shared" si="0"/>
        <v>0</v>
      </c>
      <c r="J31" s="366"/>
      <c r="K31" s="366"/>
      <c r="L31" s="366"/>
      <c r="M31" s="366"/>
      <c r="N31" s="366"/>
      <c r="O31" s="366"/>
      <c r="P31" s="36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20</v>
      </c>
      <c r="B32" s="43" t="s">
        <v>27</v>
      </c>
      <c r="C32" s="367"/>
      <c r="D32" s="367"/>
      <c r="E32" s="367"/>
      <c r="F32" s="367"/>
      <c r="G32" s="367"/>
      <c r="H32" s="367"/>
      <c r="I32" s="44">
        <f t="shared" si="0"/>
        <v>0</v>
      </c>
      <c r="J32" s="366"/>
      <c r="K32" s="366"/>
      <c r="L32" s="366"/>
      <c r="M32" s="366"/>
      <c r="N32" s="366"/>
      <c r="O32" s="366"/>
      <c r="P32" s="36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21</v>
      </c>
      <c r="B33" s="43" t="s">
        <v>28</v>
      </c>
      <c r="C33" s="367"/>
      <c r="D33" s="367"/>
      <c r="E33" s="367"/>
      <c r="F33" s="367"/>
      <c r="G33" s="367"/>
      <c r="H33" s="367"/>
      <c r="I33" s="44">
        <f t="shared" si="0"/>
        <v>0</v>
      </c>
      <c r="J33" s="366"/>
      <c r="K33" s="366"/>
      <c r="L33" s="366"/>
      <c r="M33" s="366"/>
      <c r="N33" s="366"/>
      <c r="O33" s="366"/>
      <c r="P33" s="36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22</v>
      </c>
      <c r="B34" s="43" t="s">
        <v>29</v>
      </c>
      <c r="C34" s="367"/>
      <c r="D34" s="367"/>
      <c r="E34" s="367"/>
      <c r="F34" s="367"/>
      <c r="G34" s="367"/>
      <c r="H34" s="367"/>
      <c r="I34" s="44">
        <f t="shared" si="0"/>
        <v>0</v>
      </c>
      <c r="J34" s="366"/>
      <c r="K34" s="366"/>
      <c r="L34" s="366"/>
      <c r="M34" s="366"/>
      <c r="N34" s="376"/>
      <c r="O34" s="376"/>
      <c r="P34" s="376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23</v>
      </c>
      <c r="B35" s="43" t="s">
        <v>30</v>
      </c>
      <c r="C35" s="367"/>
      <c r="D35" s="367"/>
      <c r="E35" s="367"/>
      <c r="F35" s="367"/>
      <c r="G35" s="367"/>
      <c r="H35" s="367"/>
      <c r="I35" s="44">
        <f t="shared" si="0"/>
        <v>0</v>
      </c>
      <c r="J35" s="366"/>
      <c r="K35" s="366"/>
      <c r="L35" s="366"/>
      <c r="M35" s="366"/>
      <c r="N35" s="366"/>
      <c r="O35" s="366"/>
      <c r="P35" s="36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24</v>
      </c>
      <c r="B36" s="57" t="s">
        <v>31</v>
      </c>
      <c r="C36" s="371"/>
      <c r="D36" s="371"/>
      <c r="E36" s="371"/>
      <c r="F36" s="371"/>
      <c r="G36" s="371"/>
      <c r="H36" s="371"/>
      <c r="I36" s="58">
        <f t="shared" si="0"/>
        <v>0</v>
      </c>
      <c r="J36" s="372"/>
      <c r="K36" s="372"/>
      <c r="L36" s="372"/>
      <c r="M36" s="372"/>
      <c r="N36" s="372"/>
      <c r="O36" s="372"/>
      <c r="P36" s="372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25</v>
      </c>
      <c r="B37" s="52" t="s">
        <v>25</v>
      </c>
      <c r="C37" s="373"/>
      <c r="D37" s="373"/>
      <c r="E37" s="373"/>
      <c r="F37" s="373"/>
      <c r="G37" s="373"/>
      <c r="H37" s="373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26</v>
      </c>
      <c r="B38" s="43" t="s">
        <v>26</v>
      </c>
      <c r="C38" s="367"/>
      <c r="D38" s="367"/>
      <c r="E38" s="367"/>
      <c r="F38" s="367"/>
      <c r="G38" s="367"/>
      <c r="H38" s="367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27</v>
      </c>
      <c r="B39" s="43" t="s">
        <v>27</v>
      </c>
      <c r="C39" s="367"/>
      <c r="D39" s="367"/>
      <c r="E39" s="375"/>
      <c r="F39" s="367"/>
      <c r="G39" s="367"/>
      <c r="H39" s="367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>
        <v>28</v>
      </c>
      <c r="B40" s="43" t="s">
        <v>28</v>
      </c>
      <c r="C40" s="367"/>
      <c r="D40" s="367"/>
      <c r="E40" s="367"/>
      <c r="F40" s="367"/>
      <c r="G40" s="367"/>
      <c r="H40" s="367"/>
      <c r="I40" s="44">
        <f>(H40-G40+F40-E40+D40-C40)*24</f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>
        <v>29</v>
      </c>
      <c r="B41" s="43" t="s">
        <v>29</v>
      </c>
      <c r="C41" s="367"/>
      <c r="D41" s="367"/>
      <c r="E41" s="367"/>
      <c r="F41" s="367"/>
      <c r="G41" s="367"/>
      <c r="H41" s="367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>
        <v>30</v>
      </c>
      <c r="B42" s="46" t="s">
        <v>30</v>
      </c>
      <c r="C42" s="367"/>
      <c r="D42" s="367"/>
      <c r="E42" s="377"/>
      <c r="F42" s="377"/>
      <c r="G42" s="377"/>
      <c r="H42" s="367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>
        <v>31</v>
      </c>
      <c r="B43" s="57" t="s">
        <v>31</v>
      </c>
      <c r="C43" s="371"/>
      <c r="D43" s="371"/>
      <c r="E43" s="371"/>
      <c r="F43" s="371"/>
      <c r="G43" s="371"/>
      <c r="H43" s="371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/>
      <c r="B44" s="52" t="s">
        <v>25</v>
      </c>
      <c r="C44" s="373"/>
      <c r="D44" s="373"/>
      <c r="E44" s="379"/>
      <c r="F44" s="379"/>
      <c r="G44" s="379"/>
      <c r="H44" s="379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0"/>
      <c r="B45" s="43" t="s">
        <v>26</v>
      </c>
      <c r="C45" s="367"/>
      <c r="D45" s="367"/>
      <c r="E45" s="377"/>
      <c r="F45" s="377"/>
      <c r="G45" s="377"/>
      <c r="H45" s="377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274">
        <f>NOVEMBER!J56</f>
        <v>0</v>
      </c>
      <c r="K51" s="96">
        <f>NOVEMBER!K56</f>
        <v>0</v>
      </c>
      <c r="L51" s="72"/>
      <c r="N51" s="72" t="s">
        <v>123</v>
      </c>
      <c r="O51" s="100">
        <f>NOVEMBER!O55</f>
        <v>0</v>
      </c>
      <c r="P51" s="100">
        <f>NOVEMBER!P55</f>
        <v>0</v>
      </c>
      <c r="Q51" s="100">
        <f>NOVEMBER!Q55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99">
        <f>NOVEMBER!J55</f>
        <v>0</v>
      </c>
      <c r="K55" s="299">
        <f>NOVEMBER!K55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5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G56" s="88"/>
      <c r="H56" s="88"/>
      <c r="I56" s="36" t="s">
        <v>120</v>
      </c>
      <c r="J56" s="97">
        <f>+J54+J55</f>
        <v>0</v>
      </c>
      <c r="K56" s="97">
        <f>+K54+K55</f>
        <v>0</v>
      </c>
      <c r="L56" s="88"/>
      <c r="M56" s="89"/>
      <c r="N56" s="89"/>
      <c r="O56" s="89"/>
      <c r="P56" s="89"/>
      <c r="Q56" s="89"/>
      <c r="R56" s="89"/>
      <c r="S56" s="89"/>
    </row>
    <row r="57" spans="1:20" s="81" customFormat="1" ht="15.75" thickTop="1" x14ac:dyDescent="0.3">
      <c r="A57" s="91"/>
      <c r="B57" s="107"/>
      <c r="C57" s="106" t="s">
        <v>152</v>
      </c>
      <c r="D57" s="87">
        <v>14</v>
      </c>
      <c r="E57" s="79">
        <v>336</v>
      </c>
      <c r="F57" s="83"/>
      <c r="G57" s="83"/>
      <c r="H57" s="83"/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R57" s="83"/>
      <c r="S57" s="83"/>
      <c r="T57" s="86"/>
    </row>
    <row r="58" spans="1:20" s="350" customFormat="1" ht="15" x14ac:dyDescent="0.3">
      <c r="A58" s="356"/>
      <c r="B58" s="358"/>
      <c r="C58" s="357"/>
      <c r="D58" s="355"/>
      <c r="E58" s="348"/>
      <c r="F58" s="352"/>
      <c r="G58" s="352"/>
      <c r="H58" s="352"/>
      <c r="I58" s="344"/>
      <c r="J58" s="352"/>
      <c r="K58" s="352"/>
      <c r="L58" s="352"/>
      <c r="M58" s="352"/>
      <c r="N58" s="352"/>
      <c r="O58" s="352"/>
      <c r="P58" s="352"/>
      <c r="Q58" s="347"/>
      <c r="R58" s="352"/>
      <c r="S58" s="352"/>
      <c r="T58" s="35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y+mfaUrD+GVlft9swj6z+oSOl/ZoxGlF9uzqmPrZpBM5PaSk5j+H43IvjldK8yh0XwIKlnyMllKdOPqwjaYPnA==" saltValue="HP7lOFnfYlJa82N2gOMx5A==" spinCount="100000" sheet="1" selectLockedCells="1"/>
  <mergeCells count="33">
    <mergeCell ref="A2:C3"/>
    <mergeCell ref="D2:H3"/>
    <mergeCell ref="I2:J3"/>
    <mergeCell ref="K2:L3"/>
    <mergeCell ref="D4:H4"/>
    <mergeCell ref="K4:L4"/>
    <mergeCell ref="R4:S4"/>
    <mergeCell ref="A8:E8"/>
    <mergeCell ref="Q6:Q7"/>
    <mergeCell ref="R6:R7"/>
    <mergeCell ref="F8:H8"/>
    <mergeCell ref="C6:H6"/>
    <mergeCell ref="I6:I7"/>
    <mergeCell ref="J6:J7"/>
    <mergeCell ref="N4:O4"/>
    <mergeCell ref="L6:L7"/>
    <mergeCell ref="A5:T5"/>
    <mergeCell ref="A6:A7"/>
    <mergeCell ref="B6:B7"/>
    <mergeCell ref="M6:M7"/>
    <mergeCell ref="N6:N7"/>
    <mergeCell ref="K6:K7"/>
    <mergeCell ref="T6:T7"/>
    <mergeCell ref="U6:U7"/>
    <mergeCell ref="V6:V7"/>
    <mergeCell ref="A59:S59"/>
    <mergeCell ref="S6:S7"/>
    <mergeCell ref="O6:O7"/>
    <mergeCell ref="P6:P7"/>
    <mergeCell ref="A47:S47"/>
    <mergeCell ref="A46:H46"/>
    <mergeCell ref="B50:E50"/>
    <mergeCell ref="J57:Q57"/>
  </mergeCells>
  <phoneticPr fontId="3" type="noConversion"/>
  <printOptions horizontalCentered="1" verticalCentered="1"/>
  <pageMargins left="0.25" right="0.25" top="0.17" bottom="0.25" header="0.38" footer="0.28000000000000003"/>
  <pageSetup scale="6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4" zoomScaleNormal="100" workbookViewId="0">
      <selection activeCell="A43" sqref="A43"/>
    </sheetView>
  </sheetViews>
  <sheetFormatPr defaultColWidth="7.140625" defaultRowHeight="12.75" x14ac:dyDescent="0.25"/>
  <cols>
    <col min="1" max="1" width="5.28515625" style="20" customWidth="1"/>
    <col min="2" max="2" width="5.85546875" style="21" customWidth="1"/>
    <col min="3" max="8" width="7.140625" style="22" customWidth="1"/>
    <col min="9" max="9" width="9.5703125" style="22" customWidth="1"/>
    <col min="10" max="11" width="8.85546875" style="22" customWidth="1"/>
    <col min="12" max="12" width="9.7109375" style="22" bestFit="1" customWidth="1"/>
    <col min="13" max="14" width="8.85546875" style="22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5.14062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43</v>
      </c>
      <c r="O4" s="555"/>
      <c r="P4" s="10" t="s">
        <v>11</v>
      </c>
      <c r="Q4" s="38">
        <v>2022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61.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8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82"/>
      <c r="S7" s="552"/>
      <c r="T7" s="547"/>
      <c r="U7" s="545"/>
      <c r="V7" s="546"/>
    </row>
    <row r="8" spans="1:33" s="4" customFormat="1" x14ac:dyDescent="0.2">
      <c r="A8" s="558" t="s">
        <v>134</v>
      </c>
      <c r="B8" s="559"/>
      <c r="C8" s="559"/>
      <c r="D8" s="559"/>
      <c r="E8" s="560"/>
      <c r="F8" s="561"/>
      <c r="G8" s="562"/>
      <c r="H8" s="563"/>
      <c r="I8" s="468">
        <f>DECEMBER!I46</f>
        <v>0</v>
      </c>
      <c r="J8" s="468">
        <f>DECEMBER!J46</f>
        <v>0</v>
      </c>
      <c r="K8" s="468">
        <f>DECEMBER!K46</f>
        <v>0</v>
      </c>
      <c r="L8" s="468">
        <f>DECEMBER!L46</f>
        <v>0</v>
      </c>
      <c r="M8" s="468">
        <f>DECEMBER!M46</f>
        <v>0</v>
      </c>
      <c r="N8" s="468">
        <f>DECEMBER!N46</f>
        <v>0</v>
      </c>
      <c r="O8" s="468">
        <f>DECEMBER!O46</f>
        <v>0</v>
      </c>
      <c r="P8" s="468">
        <f>DECEMBER!P46</f>
        <v>0</v>
      </c>
      <c r="Q8" s="468">
        <f>DECEMBER!Q46</f>
        <v>0</v>
      </c>
      <c r="R8" s="469"/>
      <c r="S8" s="470"/>
      <c r="T8" s="471">
        <f>DECEMBER!T46</f>
        <v>0</v>
      </c>
      <c r="U8" s="472">
        <f>DECEMBER!U46</f>
        <v>0</v>
      </c>
      <c r="V8" s="462"/>
    </row>
    <row r="9" spans="1:33" s="4" customFormat="1" ht="12.2" customHeight="1" x14ac:dyDescent="0.2">
      <c r="A9" s="42">
        <v>1</v>
      </c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>
        <v>2</v>
      </c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>
        <v>3</v>
      </c>
      <c r="B11" s="43" t="s">
        <v>27</v>
      </c>
      <c r="C11" s="189"/>
      <c r="D11" s="189"/>
      <c r="E11" s="189"/>
      <c r="F11" s="189"/>
      <c r="G11" s="189"/>
      <c r="H11" s="189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50">
        <v>4</v>
      </c>
      <c r="B12" s="43" t="s">
        <v>28</v>
      </c>
      <c r="C12" s="189"/>
      <c r="D12" s="189"/>
      <c r="E12" s="189"/>
      <c r="F12" s="189"/>
      <c r="G12" s="189"/>
      <c r="H12" s="189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102">
        <v>5</v>
      </c>
      <c r="B13" s="101" t="s">
        <v>29</v>
      </c>
      <c r="C13" s="189"/>
      <c r="D13" s="189"/>
      <c r="E13" s="189"/>
      <c r="F13" s="189"/>
      <c r="G13" s="189"/>
      <c r="H13" s="189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51">
        <v>6</v>
      </c>
      <c r="B14" s="43" t="s">
        <v>30</v>
      </c>
      <c r="C14" s="189"/>
      <c r="D14" s="189"/>
      <c r="E14" s="189"/>
      <c r="F14" s="189"/>
      <c r="G14" s="189"/>
      <c r="H14" s="189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5"/>
      <c r="S14" s="45"/>
      <c r="T14" s="450"/>
      <c r="U14" s="456"/>
      <c r="V14" s="460"/>
    </row>
    <row r="15" spans="1:33" s="4" customFormat="1" ht="13.5" customHeight="1" thickBot="1" x14ac:dyDescent="0.25">
      <c r="A15" s="56">
        <v>7</v>
      </c>
      <c r="B15" s="57" t="s">
        <v>31</v>
      </c>
      <c r="C15" s="194"/>
      <c r="D15" s="194"/>
      <c r="E15" s="194"/>
      <c r="F15" s="194"/>
      <c r="G15" s="194"/>
      <c r="H15" s="194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8</v>
      </c>
      <c r="B16" s="52" t="s">
        <v>25</v>
      </c>
      <c r="C16" s="197"/>
      <c r="D16" s="197"/>
      <c r="E16" s="197"/>
      <c r="F16" s="197"/>
      <c r="G16" s="197"/>
      <c r="H16" s="197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9</v>
      </c>
      <c r="B17" s="43" t="s">
        <v>26</v>
      </c>
      <c r="C17" s="189"/>
      <c r="D17" s="189"/>
      <c r="E17" s="189"/>
      <c r="F17" s="189"/>
      <c r="G17" s="189"/>
      <c r="H17" s="189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10</v>
      </c>
      <c r="B18" s="43" t="s">
        <v>27</v>
      </c>
      <c r="C18" s="189"/>
      <c r="D18" s="189"/>
      <c r="E18" s="200"/>
      <c r="F18" s="189"/>
      <c r="G18" s="189"/>
      <c r="H18" s="189"/>
      <c r="I18" s="44">
        <f t="shared" si="0"/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11</v>
      </c>
      <c r="B19" s="43" t="s">
        <v>28</v>
      </c>
      <c r="C19" s="189"/>
      <c r="D19" s="189"/>
      <c r="E19" s="189"/>
      <c r="F19" s="189"/>
      <c r="G19" s="189"/>
      <c r="H19" s="189"/>
      <c r="I19" s="44">
        <f t="shared" si="0"/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12</v>
      </c>
      <c r="B20" s="43" t="s">
        <v>29</v>
      </c>
      <c r="C20" s="189"/>
      <c r="D20" s="189"/>
      <c r="E20" s="189"/>
      <c r="F20" s="189"/>
      <c r="G20" s="189"/>
      <c r="H20" s="189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13</v>
      </c>
      <c r="B21" s="43" t="s">
        <v>30</v>
      </c>
      <c r="C21" s="189"/>
      <c r="D21" s="189"/>
      <c r="E21" s="189"/>
      <c r="F21" s="189"/>
      <c r="G21" s="189"/>
      <c r="H21" s="189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14</v>
      </c>
      <c r="B22" s="57" t="s">
        <v>31</v>
      </c>
      <c r="C22" s="194"/>
      <c r="D22" s="194"/>
      <c r="E22" s="194"/>
      <c r="F22" s="194"/>
      <c r="G22" s="194"/>
      <c r="H22" s="194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15</v>
      </c>
      <c r="B23" s="52" t="s">
        <v>25</v>
      </c>
      <c r="C23" s="197"/>
      <c r="D23" s="197"/>
      <c r="E23" s="197"/>
      <c r="F23" s="197"/>
      <c r="G23" s="197"/>
      <c r="H23" s="197"/>
      <c r="I23" s="53">
        <f t="shared" si="0"/>
        <v>0</v>
      </c>
      <c r="J23" s="198"/>
      <c r="K23" s="198"/>
      <c r="L23" s="198"/>
      <c r="M23" s="198"/>
      <c r="N23" s="198"/>
      <c r="O23" s="198"/>
      <c r="P23" s="198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16</v>
      </c>
      <c r="B24" s="43" t="s">
        <v>26</v>
      </c>
      <c r="C24" s="189"/>
      <c r="D24" s="189"/>
      <c r="E24" s="189"/>
      <c r="F24" s="189"/>
      <c r="G24" s="189"/>
      <c r="H24" s="189"/>
      <c r="I24" s="44">
        <f t="shared" si="0"/>
        <v>0</v>
      </c>
      <c r="J24" s="186"/>
      <c r="K24" s="186"/>
      <c r="L24" s="186"/>
      <c r="M24" s="186"/>
      <c r="N24" s="186"/>
      <c r="O24" s="186"/>
      <c r="P24" s="18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17</v>
      </c>
      <c r="B25" s="43" t="s">
        <v>27</v>
      </c>
      <c r="C25" s="189"/>
      <c r="D25" s="189"/>
      <c r="E25" s="200"/>
      <c r="F25" s="189"/>
      <c r="G25" s="189"/>
      <c r="H25" s="189"/>
      <c r="I25" s="44">
        <f t="shared" si="0"/>
        <v>0</v>
      </c>
      <c r="J25" s="186"/>
      <c r="K25" s="186"/>
      <c r="L25" s="186"/>
      <c r="M25" s="186"/>
      <c r="N25" s="186"/>
      <c r="O25" s="186"/>
      <c r="P25" s="18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18</v>
      </c>
      <c r="B26" s="43" t="s">
        <v>28</v>
      </c>
      <c r="C26" s="189"/>
      <c r="D26" s="189"/>
      <c r="E26" s="189"/>
      <c r="F26" s="189"/>
      <c r="G26" s="189"/>
      <c r="H26" s="189"/>
      <c r="I26" s="44">
        <f t="shared" si="0"/>
        <v>0</v>
      </c>
      <c r="J26" s="186"/>
      <c r="K26" s="186"/>
      <c r="L26" s="186"/>
      <c r="M26" s="186"/>
      <c r="N26" s="186"/>
      <c r="O26" s="186"/>
      <c r="P26" s="18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19</v>
      </c>
      <c r="B27" s="43" t="s">
        <v>29</v>
      </c>
      <c r="C27" s="189"/>
      <c r="D27" s="189"/>
      <c r="E27" s="189"/>
      <c r="F27" s="189"/>
      <c r="G27" s="189"/>
      <c r="H27" s="189"/>
      <c r="I27" s="44">
        <f t="shared" si="0"/>
        <v>0</v>
      </c>
      <c r="J27" s="186"/>
      <c r="K27" s="186"/>
      <c r="L27" s="186"/>
      <c r="M27" s="186"/>
      <c r="N27" s="201"/>
      <c r="O27" s="186"/>
      <c r="P27" s="18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20</v>
      </c>
      <c r="B28" s="43" t="s">
        <v>30</v>
      </c>
      <c r="C28" s="189"/>
      <c r="D28" s="189"/>
      <c r="E28" s="189"/>
      <c r="F28" s="189"/>
      <c r="G28" s="189"/>
      <c r="H28" s="189"/>
      <c r="I28" s="44">
        <f t="shared" si="0"/>
        <v>0</v>
      </c>
      <c r="J28" s="186"/>
      <c r="K28" s="186"/>
      <c r="L28" s="186"/>
      <c r="M28" s="186"/>
      <c r="N28" s="186"/>
      <c r="O28" s="186"/>
      <c r="P28" s="18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21</v>
      </c>
      <c r="B29" s="57" t="s">
        <v>31</v>
      </c>
      <c r="C29" s="194"/>
      <c r="D29" s="194"/>
      <c r="E29" s="194"/>
      <c r="F29" s="194"/>
      <c r="G29" s="194"/>
      <c r="H29" s="194"/>
      <c r="I29" s="58">
        <f t="shared" si="0"/>
        <v>0</v>
      </c>
      <c r="J29" s="195"/>
      <c r="K29" s="195"/>
      <c r="L29" s="195"/>
      <c r="M29" s="195"/>
      <c r="N29" s="195"/>
      <c r="O29" s="195"/>
      <c r="P29" s="195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22</v>
      </c>
      <c r="B30" s="52" t="s">
        <v>25</v>
      </c>
      <c r="C30" s="197"/>
      <c r="D30" s="197"/>
      <c r="E30" s="197"/>
      <c r="F30" s="197"/>
      <c r="G30" s="197"/>
      <c r="H30" s="197"/>
      <c r="I30" s="53">
        <f t="shared" si="0"/>
        <v>0</v>
      </c>
      <c r="J30" s="198"/>
      <c r="K30" s="198"/>
      <c r="L30" s="198"/>
      <c r="M30" s="198"/>
      <c r="N30" s="198"/>
      <c r="O30" s="198"/>
      <c r="P30" s="198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23</v>
      </c>
      <c r="B31" s="43" t="s">
        <v>26</v>
      </c>
      <c r="C31" s="189"/>
      <c r="D31" s="189"/>
      <c r="E31" s="189"/>
      <c r="F31" s="189"/>
      <c r="G31" s="189"/>
      <c r="H31" s="189"/>
      <c r="I31" s="44">
        <f t="shared" si="0"/>
        <v>0</v>
      </c>
      <c r="J31" s="186"/>
      <c r="K31" s="186"/>
      <c r="L31" s="186"/>
      <c r="M31" s="186"/>
      <c r="N31" s="186"/>
      <c r="O31" s="186"/>
      <c r="P31" s="18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24</v>
      </c>
      <c r="B32" s="43" t="s">
        <v>27</v>
      </c>
      <c r="C32" s="189"/>
      <c r="D32" s="189"/>
      <c r="E32" s="189"/>
      <c r="F32" s="189"/>
      <c r="G32" s="189"/>
      <c r="H32" s="189"/>
      <c r="I32" s="44">
        <f t="shared" si="0"/>
        <v>0</v>
      </c>
      <c r="J32" s="186"/>
      <c r="K32" s="186"/>
      <c r="L32" s="186"/>
      <c r="M32" s="186"/>
      <c r="N32" s="186"/>
      <c r="O32" s="186"/>
      <c r="P32" s="18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25</v>
      </c>
      <c r="B33" s="43" t="s">
        <v>28</v>
      </c>
      <c r="C33" s="189"/>
      <c r="D33" s="189"/>
      <c r="E33" s="189"/>
      <c r="F33" s="189"/>
      <c r="G33" s="189"/>
      <c r="H33" s="189"/>
      <c r="I33" s="44">
        <f t="shared" si="0"/>
        <v>0</v>
      </c>
      <c r="J33" s="186"/>
      <c r="K33" s="186"/>
      <c r="L33" s="186"/>
      <c r="M33" s="186"/>
      <c r="N33" s="186"/>
      <c r="O33" s="186"/>
      <c r="P33" s="18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26</v>
      </c>
      <c r="B34" s="43" t="s">
        <v>29</v>
      </c>
      <c r="C34" s="189"/>
      <c r="D34" s="189"/>
      <c r="E34" s="189"/>
      <c r="F34" s="189"/>
      <c r="G34" s="189"/>
      <c r="H34" s="189"/>
      <c r="I34" s="44">
        <f t="shared" si="0"/>
        <v>0</v>
      </c>
      <c r="J34" s="186"/>
      <c r="K34" s="186"/>
      <c r="L34" s="186"/>
      <c r="M34" s="186"/>
      <c r="N34" s="201"/>
      <c r="O34" s="201"/>
      <c r="P34" s="20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27</v>
      </c>
      <c r="B35" s="43" t="s">
        <v>30</v>
      </c>
      <c r="C35" s="189"/>
      <c r="D35" s="189"/>
      <c r="E35" s="189"/>
      <c r="F35" s="189"/>
      <c r="G35" s="189"/>
      <c r="H35" s="189"/>
      <c r="I35" s="44">
        <f t="shared" si="0"/>
        <v>0</v>
      </c>
      <c r="J35" s="186"/>
      <c r="K35" s="186"/>
      <c r="L35" s="186"/>
      <c r="M35" s="186"/>
      <c r="N35" s="186"/>
      <c r="O35" s="186"/>
      <c r="P35" s="18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28</v>
      </c>
      <c r="B36" s="57" t="s">
        <v>31</v>
      </c>
      <c r="C36" s="194"/>
      <c r="D36" s="194"/>
      <c r="E36" s="194"/>
      <c r="F36" s="194"/>
      <c r="G36" s="194"/>
      <c r="H36" s="194"/>
      <c r="I36" s="58">
        <f t="shared" si="0"/>
        <v>0</v>
      </c>
      <c r="J36" s="195"/>
      <c r="K36" s="195"/>
      <c r="L36" s="195"/>
      <c r="M36" s="195"/>
      <c r="N36" s="195"/>
      <c r="O36" s="195"/>
      <c r="P36" s="195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29</v>
      </c>
      <c r="B37" s="52" t="s">
        <v>25</v>
      </c>
      <c r="C37" s="197"/>
      <c r="D37" s="197"/>
      <c r="E37" s="197"/>
      <c r="F37" s="197"/>
      <c r="G37" s="197"/>
      <c r="H37" s="197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30</v>
      </c>
      <c r="B38" s="43" t="s">
        <v>26</v>
      </c>
      <c r="C38" s="189"/>
      <c r="D38" s="189"/>
      <c r="E38" s="189"/>
      <c r="F38" s="189"/>
      <c r="G38" s="189"/>
      <c r="H38" s="189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31</v>
      </c>
      <c r="B39" s="43" t="s">
        <v>27</v>
      </c>
      <c r="C39" s="189"/>
      <c r="D39" s="189"/>
      <c r="E39" s="200"/>
      <c r="F39" s="189"/>
      <c r="G39" s="189"/>
      <c r="H39" s="189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42"/>
      <c r="B40" s="43" t="s">
        <v>28</v>
      </c>
      <c r="C40" s="189"/>
      <c r="D40" s="189"/>
      <c r="E40" s="189"/>
      <c r="F40" s="189"/>
      <c r="G40" s="189"/>
      <c r="H40" s="189"/>
      <c r="I40" s="44">
        <f t="shared" si="0"/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42"/>
      <c r="B41" s="43" t="s">
        <v>29</v>
      </c>
      <c r="C41" s="189"/>
      <c r="D41" s="189"/>
      <c r="E41" s="189"/>
      <c r="F41" s="189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42"/>
      <c r="B42" s="46" t="s">
        <v>30</v>
      </c>
      <c r="C42" s="189"/>
      <c r="D42" s="189"/>
      <c r="E42" s="202"/>
      <c r="F42" s="202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194"/>
      <c r="D43" s="194"/>
      <c r="E43" s="194"/>
      <c r="F43" s="194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0"/>
      <c r="B44" s="52" t="s">
        <v>25</v>
      </c>
      <c r="C44" s="197"/>
      <c r="D44" s="197"/>
      <c r="E44" s="204"/>
      <c r="F44" s="204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102"/>
      <c r="B45" s="101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5" customHeight="1" thickBot="1" x14ac:dyDescent="0.25">
      <c r="A46" s="581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DECEMBER!J56</f>
        <v>0</v>
      </c>
      <c r="K51" s="96">
        <f>DECEMBER!K56</f>
        <v>0</v>
      </c>
      <c r="L51" s="72"/>
      <c r="N51" s="72" t="s">
        <v>123</v>
      </c>
      <c r="O51" s="98">
        <f>DECEMBER!O55</f>
        <v>0</v>
      </c>
      <c r="P51" s="98">
        <f>DECEMBER!P55</f>
        <v>0</v>
      </c>
      <c r="Q51" s="98">
        <f>DECEMBER!Q55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07">
        <f>DECEMBER!J55</f>
        <v>0</v>
      </c>
      <c r="K55" s="207">
        <f>DECEMBER!K55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4.25" customHeight="1" thickTop="1" thickBot="1" x14ac:dyDescent="0.3">
      <c r="A56" s="92"/>
      <c r="B56" s="87"/>
      <c r="C56" s="105" t="s">
        <v>151</v>
      </c>
      <c r="D56" s="18">
        <v>12</v>
      </c>
      <c r="E56" s="18">
        <v>288</v>
      </c>
      <c r="F56" s="25"/>
      <c r="G56" s="93"/>
      <c r="H56" s="93"/>
      <c r="I56" s="95" t="s">
        <v>120</v>
      </c>
      <c r="J56" s="97">
        <f>+J54+J55</f>
        <v>0</v>
      </c>
      <c r="K56" s="97">
        <f>+K54+K55</f>
        <v>0</v>
      </c>
      <c r="L56" s="93"/>
      <c r="M56" s="94"/>
      <c r="N56" s="94"/>
      <c r="O56" s="94"/>
      <c r="P56" s="94"/>
      <c r="Q56" s="94"/>
      <c r="R56" s="94"/>
      <c r="S56" s="94"/>
    </row>
    <row r="57" spans="1:20" s="81" customFormat="1" ht="14.25" customHeight="1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6"/>
    </row>
    <row r="58" spans="1:20" s="350" customFormat="1" ht="14.25" customHeight="1" x14ac:dyDescent="0.25">
      <c r="A58" s="353"/>
      <c r="B58" s="358"/>
      <c r="C58" s="357"/>
      <c r="D58" s="355"/>
      <c r="E58" s="348"/>
      <c r="I58" s="344"/>
      <c r="Q58" s="343"/>
      <c r="T58" s="35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2CePQDqE9uCUZgvCspE5ujfLr98ZsFQ2zDVGbqAUtN9iVqx9IIjb0f8UCim3Tc5b2cCg2Fs5rtd2yLYHQ+4YeQ==" saltValue="VMZeqNPOjXJaIAm4oLl4og==" spinCount="100000" sheet="1" objects="1" scenarios="1"/>
  <mergeCells count="33">
    <mergeCell ref="N4:O4"/>
    <mergeCell ref="R4:S4"/>
    <mergeCell ref="A2:C3"/>
    <mergeCell ref="D2:H3"/>
    <mergeCell ref="I2:J3"/>
    <mergeCell ref="K2:L3"/>
    <mergeCell ref="D4:H4"/>
    <mergeCell ref="K4:L4"/>
    <mergeCell ref="A5:T5"/>
    <mergeCell ref="A6:A7"/>
    <mergeCell ref="B6:B7"/>
    <mergeCell ref="C6:H6"/>
    <mergeCell ref="I6:I7"/>
    <mergeCell ref="P6:P7"/>
    <mergeCell ref="S6:S7"/>
    <mergeCell ref="T6:T7"/>
    <mergeCell ref="A59:S59"/>
    <mergeCell ref="A47:S47"/>
    <mergeCell ref="A46:H46"/>
    <mergeCell ref="M6:M7"/>
    <mergeCell ref="N6:N7"/>
    <mergeCell ref="J6:J7"/>
    <mergeCell ref="Q6:Q7"/>
    <mergeCell ref="R6:R7"/>
    <mergeCell ref="O6:O7"/>
    <mergeCell ref="B50:E50"/>
    <mergeCell ref="J57:Q57"/>
    <mergeCell ref="U6:U7"/>
    <mergeCell ref="V6:V7"/>
    <mergeCell ref="A8:E8"/>
    <mergeCell ref="K6:K7"/>
    <mergeCell ref="L6:L7"/>
    <mergeCell ref="F8:H8"/>
  </mergeCells>
  <phoneticPr fontId="3" type="noConversion"/>
  <printOptions horizontalCentered="1" verticalCentered="1"/>
  <pageMargins left="0.25" right="0.25" top="0.2" bottom="0.25" header="0.38" footer="0.25"/>
  <pageSetup scale="6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2" zoomScaleNormal="100" workbookViewId="0">
      <selection activeCell="A44" sqref="A44"/>
    </sheetView>
  </sheetViews>
  <sheetFormatPr defaultColWidth="7.140625" defaultRowHeight="12.75" x14ac:dyDescent="0.25"/>
  <cols>
    <col min="1" max="1" width="6" style="20" customWidth="1"/>
    <col min="2" max="2" width="6.140625" style="21" customWidth="1"/>
    <col min="3" max="8" width="7.140625" style="22" customWidth="1"/>
    <col min="9" max="9" width="8.28515625" style="22" customWidth="1"/>
    <col min="10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3.710937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44</v>
      </c>
      <c r="O4" s="555"/>
      <c r="P4" s="10" t="s">
        <v>11</v>
      </c>
      <c r="Q4" s="38">
        <f>JANUARY!Q4</f>
        <v>2022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135</v>
      </c>
      <c r="B8" s="559"/>
      <c r="C8" s="559"/>
      <c r="D8" s="559"/>
      <c r="E8" s="560"/>
      <c r="F8" s="561"/>
      <c r="G8" s="562"/>
      <c r="H8" s="563"/>
      <c r="I8" s="468">
        <f>JANUARY!I46</f>
        <v>0</v>
      </c>
      <c r="J8" s="468">
        <f>JANUARY!J46</f>
        <v>0</v>
      </c>
      <c r="K8" s="468">
        <f>JANUARY!K46</f>
        <v>0</v>
      </c>
      <c r="L8" s="468">
        <f>JANUARY!L46</f>
        <v>0</v>
      </c>
      <c r="M8" s="468">
        <f>JANUARY!M46</f>
        <v>0</v>
      </c>
      <c r="N8" s="468">
        <f>JANUARY!N46</f>
        <v>0</v>
      </c>
      <c r="O8" s="468">
        <f>JANUARY!O46</f>
        <v>0</v>
      </c>
      <c r="P8" s="468">
        <f>JANUARY!P46</f>
        <v>0</v>
      </c>
      <c r="Q8" s="468">
        <f>JANUARY!Q46</f>
        <v>0</v>
      </c>
      <c r="R8" s="469"/>
      <c r="S8" s="470"/>
      <c r="T8" s="471">
        <f>JANUARY!T46</f>
        <v>0</v>
      </c>
      <c r="U8" s="472">
        <f>JANUARY!U46</f>
        <v>0</v>
      </c>
      <c r="V8" s="462"/>
    </row>
    <row r="9" spans="1:33" s="4" customFormat="1" ht="12.2" customHeight="1" x14ac:dyDescent="0.2">
      <c r="A9" s="42"/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/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/>
      <c r="B11" s="43" t="s">
        <v>27</v>
      </c>
      <c r="C11" s="189"/>
      <c r="D11" s="189"/>
      <c r="E11" s="189"/>
      <c r="F11" s="189"/>
      <c r="G11" s="189"/>
      <c r="H11" s="189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>
        <v>1</v>
      </c>
      <c r="B12" s="43" t="s">
        <v>28</v>
      </c>
      <c r="C12" s="189"/>
      <c r="D12" s="189"/>
      <c r="E12" s="189"/>
      <c r="F12" s="189"/>
      <c r="G12" s="189"/>
      <c r="H12" s="189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>
        <v>2</v>
      </c>
      <c r="B13" s="43" t="s">
        <v>29</v>
      </c>
      <c r="C13" s="189"/>
      <c r="D13" s="189"/>
      <c r="E13" s="189"/>
      <c r="F13" s="189"/>
      <c r="G13" s="189"/>
      <c r="H13" s="189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>
        <v>3</v>
      </c>
      <c r="B14" s="43" t="s">
        <v>30</v>
      </c>
      <c r="C14" s="189"/>
      <c r="D14" s="189"/>
      <c r="E14" s="189"/>
      <c r="F14" s="189"/>
      <c r="G14" s="189"/>
      <c r="H14" s="189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4</v>
      </c>
      <c r="B15" s="57" t="s">
        <v>31</v>
      </c>
      <c r="C15" s="194"/>
      <c r="D15" s="194"/>
      <c r="E15" s="194"/>
      <c r="F15" s="194"/>
      <c r="G15" s="194"/>
      <c r="H15" s="194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5</v>
      </c>
      <c r="B16" s="52" t="s">
        <v>25</v>
      </c>
      <c r="C16" s="197"/>
      <c r="D16" s="197"/>
      <c r="E16" s="197"/>
      <c r="F16" s="197"/>
      <c r="G16" s="197"/>
      <c r="H16" s="197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6</v>
      </c>
      <c r="B17" s="43" t="s">
        <v>26</v>
      </c>
      <c r="C17" s="189"/>
      <c r="D17" s="189"/>
      <c r="E17" s="189"/>
      <c r="F17" s="189"/>
      <c r="G17" s="189"/>
      <c r="H17" s="189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7</v>
      </c>
      <c r="B18" s="43" t="s">
        <v>27</v>
      </c>
      <c r="C18" s="189"/>
      <c r="D18" s="189"/>
      <c r="E18" s="200"/>
      <c r="F18" s="189"/>
      <c r="G18" s="189"/>
      <c r="H18" s="189"/>
      <c r="I18" s="44">
        <f t="shared" si="0"/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8</v>
      </c>
      <c r="B19" s="43" t="s">
        <v>28</v>
      </c>
      <c r="C19" s="189"/>
      <c r="D19" s="189"/>
      <c r="E19" s="189"/>
      <c r="F19" s="189"/>
      <c r="G19" s="189"/>
      <c r="H19" s="189"/>
      <c r="I19" s="44">
        <f t="shared" si="0"/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9</v>
      </c>
      <c r="B20" s="43" t="s">
        <v>29</v>
      </c>
      <c r="C20" s="189"/>
      <c r="D20" s="189"/>
      <c r="E20" s="189"/>
      <c r="F20" s="189"/>
      <c r="G20" s="189"/>
      <c r="H20" s="189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10</v>
      </c>
      <c r="B21" s="43" t="s">
        <v>30</v>
      </c>
      <c r="C21" s="189"/>
      <c r="D21" s="189"/>
      <c r="E21" s="189"/>
      <c r="F21" s="189"/>
      <c r="G21" s="189"/>
      <c r="H21" s="189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11</v>
      </c>
      <c r="B22" s="57" t="s">
        <v>31</v>
      </c>
      <c r="C22" s="194"/>
      <c r="D22" s="194"/>
      <c r="E22" s="194"/>
      <c r="F22" s="194"/>
      <c r="G22" s="194"/>
      <c r="H22" s="194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12</v>
      </c>
      <c r="B23" s="52" t="s">
        <v>25</v>
      </c>
      <c r="C23" s="197"/>
      <c r="D23" s="197"/>
      <c r="E23" s="197"/>
      <c r="F23" s="197"/>
      <c r="G23" s="197"/>
      <c r="H23" s="197"/>
      <c r="I23" s="53">
        <f t="shared" si="0"/>
        <v>0</v>
      </c>
      <c r="J23" s="198"/>
      <c r="K23" s="198"/>
      <c r="L23" s="198"/>
      <c r="M23" s="198"/>
      <c r="N23" s="198"/>
      <c r="O23" s="198"/>
      <c r="P23" s="198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13</v>
      </c>
      <c r="B24" s="43" t="s">
        <v>26</v>
      </c>
      <c r="C24" s="189"/>
      <c r="D24" s="189"/>
      <c r="E24" s="189"/>
      <c r="F24" s="189"/>
      <c r="G24" s="189"/>
      <c r="H24" s="189"/>
      <c r="I24" s="44">
        <f t="shared" si="0"/>
        <v>0</v>
      </c>
      <c r="J24" s="186"/>
      <c r="K24" s="186"/>
      <c r="L24" s="186"/>
      <c r="M24" s="186"/>
      <c r="N24" s="186"/>
      <c r="O24" s="186"/>
      <c r="P24" s="18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14</v>
      </c>
      <c r="B25" s="43" t="s">
        <v>27</v>
      </c>
      <c r="C25" s="189"/>
      <c r="D25" s="189"/>
      <c r="E25" s="200"/>
      <c r="F25" s="189"/>
      <c r="G25" s="189"/>
      <c r="H25" s="189"/>
      <c r="I25" s="44">
        <f t="shared" si="0"/>
        <v>0</v>
      </c>
      <c r="J25" s="186"/>
      <c r="K25" s="186"/>
      <c r="L25" s="186"/>
      <c r="M25" s="186"/>
      <c r="N25" s="186"/>
      <c r="O25" s="186"/>
      <c r="P25" s="18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15</v>
      </c>
      <c r="B26" s="43" t="s">
        <v>28</v>
      </c>
      <c r="C26" s="189"/>
      <c r="D26" s="189"/>
      <c r="E26" s="189"/>
      <c r="F26" s="189"/>
      <c r="G26" s="189"/>
      <c r="H26" s="189"/>
      <c r="I26" s="44">
        <f t="shared" si="0"/>
        <v>0</v>
      </c>
      <c r="J26" s="186"/>
      <c r="K26" s="186"/>
      <c r="L26" s="186"/>
      <c r="M26" s="186"/>
      <c r="N26" s="186"/>
      <c r="O26" s="186"/>
      <c r="P26" s="18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16</v>
      </c>
      <c r="B27" s="43" t="s">
        <v>29</v>
      </c>
      <c r="C27" s="189"/>
      <c r="D27" s="189"/>
      <c r="E27" s="189"/>
      <c r="F27" s="189"/>
      <c r="G27" s="189"/>
      <c r="H27" s="189"/>
      <c r="I27" s="44">
        <f t="shared" si="0"/>
        <v>0</v>
      </c>
      <c r="J27" s="186"/>
      <c r="K27" s="186"/>
      <c r="L27" s="186"/>
      <c r="M27" s="186"/>
      <c r="N27" s="201"/>
      <c r="O27" s="186"/>
      <c r="P27" s="18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17</v>
      </c>
      <c r="B28" s="43" t="s">
        <v>30</v>
      </c>
      <c r="C28" s="189"/>
      <c r="D28" s="189"/>
      <c r="E28" s="189"/>
      <c r="F28" s="189"/>
      <c r="G28" s="189"/>
      <c r="H28" s="189"/>
      <c r="I28" s="44">
        <f t="shared" si="0"/>
        <v>0</v>
      </c>
      <c r="J28" s="186"/>
      <c r="K28" s="186"/>
      <c r="L28" s="186"/>
      <c r="M28" s="186"/>
      <c r="N28" s="186"/>
      <c r="O28" s="186"/>
      <c r="P28" s="18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18</v>
      </c>
      <c r="B29" s="57" t="s">
        <v>31</v>
      </c>
      <c r="C29" s="194"/>
      <c r="D29" s="194"/>
      <c r="E29" s="194"/>
      <c r="F29" s="194"/>
      <c r="G29" s="194"/>
      <c r="H29" s="194"/>
      <c r="I29" s="58">
        <f t="shared" si="0"/>
        <v>0</v>
      </c>
      <c r="J29" s="195"/>
      <c r="K29" s="195"/>
      <c r="L29" s="195"/>
      <c r="M29" s="195"/>
      <c r="N29" s="195"/>
      <c r="O29" s="195"/>
      <c r="P29" s="195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19</v>
      </c>
      <c r="B30" s="52" t="s">
        <v>25</v>
      </c>
      <c r="C30" s="197"/>
      <c r="D30" s="197"/>
      <c r="E30" s="197"/>
      <c r="F30" s="197"/>
      <c r="G30" s="197"/>
      <c r="H30" s="197"/>
      <c r="I30" s="53">
        <f t="shared" si="0"/>
        <v>0</v>
      </c>
      <c r="J30" s="198"/>
      <c r="K30" s="198"/>
      <c r="L30" s="198"/>
      <c r="M30" s="198"/>
      <c r="N30" s="198"/>
      <c r="O30" s="198"/>
      <c r="P30" s="198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20</v>
      </c>
      <c r="B31" s="43" t="s">
        <v>26</v>
      </c>
      <c r="C31" s="189"/>
      <c r="D31" s="189"/>
      <c r="E31" s="189"/>
      <c r="F31" s="189"/>
      <c r="G31" s="189"/>
      <c r="H31" s="189"/>
      <c r="I31" s="44">
        <f t="shared" si="0"/>
        <v>0</v>
      </c>
      <c r="J31" s="186"/>
      <c r="K31" s="186"/>
      <c r="L31" s="186"/>
      <c r="M31" s="186"/>
      <c r="N31" s="186"/>
      <c r="O31" s="186"/>
      <c r="P31" s="18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21</v>
      </c>
      <c r="B32" s="43" t="s">
        <v>27</v>
      </c>
      <c r="C32" s="189"/>
      <c r="D32" s="189"/>
      <c r="E32" s="189"/>
      <c r="F32" s="189"/>
      <c r="G32" s="189"/>
      <c r="H32" s="189"/>
      <c r="I32" s="44">
        <f t="shared" si="0"/>
        <v>0</v>
      </c>
      <c r="J32" s="186"/>
      <c r="K32" s="186"/>
      <c r="L32" s="186"/>
      <c r="M32" s="186"/>
      <c r="N32" s="186"/>
      <c r="O32" s="186"/>
      <c r="P32" s="18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22</v>
      </c>
      <c r="B33" s="43" t="s">
        <v>28</v>
      </c>
      <c r="C33" s="189"/>
      <c r="D33" s="189"/>
      <c r="E33" s="189"/>
      <c r="F33" s="189"/>
      <c r="G33" s="189"/>
      <c r="H33" s="189"/>
      <c r="I33" s="44">
        <f t="shared" si="0"/>
        <v>0</v>
      </c>
      <c r="J33" s="186"/>
      <c r="K33" s="186"/>
      <c r="L33" s="186"/>
      <c r="M33" s="186"/>
      <c r="N33" s="186"/>
      <c r="O33" s="186"/>
      <c r="P33" s="18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23</v>
      </c>
      <c r="B34" s="43" t="s">
        <v>29</v>
      </c>
      <c r="C34" s="189"/>
      <c r="D34" s="189"/>
      <c r="E34" s="189"/>
      <c r="F34" s="189"/>
      <c r="G34" s="189"/>
      <c r="H34" s="189"/>
      <c r="I34" s="44">
        <f t="shared" si="0"/>
        <v>0</v>
      </c>
      <c r="J34" s="186"/>
      <c r="K34" s="186"/>
      <c r="L34" s="186"/>
      <c r="M34" s="186"/>
      <c r="N34" s="201"/>
      <c r="O34" s="201"/>
      <c r="P34" s="20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24</v>
      </c>
      <c r="B35" s="43" t="s">
        <v>30</v>
      </c>
      <c r="C35" s="189"/>
      <c r="D35" s="189"/>
      <c r="E35" s="189"/>
      <c r="F35" s="189"/>
      <c r="G35" s="189"/>
      <c r="H35" s="189"/>
      <c r="I35" s="44">
        <f t="shared" si="0"/>
        <v>0</v>
      </c>
      <c r="J35" s="186"/>
      <c r="K35" s="186"/>
      <c r="L35" s="186"/>
      <c r="M35" s="186"/>
      <c r="N35" s="186"/>
      <c r="O35" s="186"/>
      <c r="P35" s="18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25</v>
      </c>
      <c r="B36" s="57" t="s">
        <v>31</v>
      </c>
      <c r="C36" s="194"/>
      <c r="D36" s="194"/>
      <c r="E36" s="194"/>
      <c r="F36" s="194"/>
      <c r="G36" s="194"/>
      <c r="H36" s="194"/>
      <c r="I36" s="58">
        <f t="shared" si="0"/>
        <v>0</v>
      </c>
      <c r="J36" s="195"/>
      <c r="K36" s="195"/>
      <c r="L36" s="195"/>
      <c r="M36" s="195"/>
      <c r="N36" s="195"/>
      <c r="O36" s="195"/>
      <c r="P36" s="195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0">
        <v>26</v>
      </c>
      <c r="B37" s="52" t="s">
        <v>25</v>
      </c>
      <c r="C37" s="197"/>
      <c r="D37" s="197"/>
      <c r="E37" s="197"/>
      <c r="F37" s="197"/>
      <c r="G37" s="197"/>
      <c r="H37" s="197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102">
        <v>27</v>
      </c>
      <c r="B38" s="101" t="s">
        <v>26</v>
      </c>
      <c r="C38" s="189"/>
      <c r="D38" s="189"/>
      <c r="E38" s="189"/>
      <c r="F38" s="189"/>
      <c r="G38" s="189"/>
      <c r="H38" s="189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51">
        <v>28</v>
      </c>
      <c r="B39" s="43" t="s">
        <v>27</v>
      </c>
      <c r="C39" s="189"/>
      <c r="D39" s="189"/>
      <c r="E39" s="200"/>
      <c r="F39" s="189"/>
      <c r="G39" s="189"/>
      <c r="H39" s="189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50"/>
      <c r="B40" s="43" t="s">
        <v>28</v>
      </c>
      <c r="C40" s="189"/>
      <c r="D40" s="189"/>
      <c r="E40" s="189"/>
      <c r="F40" s="189"/>
      <c r="G40" s="189"/>
      <c r="H40" s="189"/>
      <c r="I40" s="44">
        <f t="shared" si="0"/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102"/>
      <c r="B41" s="101" t="s">
        <v>29</v>
      </c>
      <c r="C41" s="189"/>
      <c r="D41" s="189"/>
      <c r="E41" s="189"/>
      <c r="F41" s="189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51"/>
      <c r="B42" s="46" t="s">
        <v>30</v>
      </c>
      <c r="C42" s="189"/>
      <c r="D42" s="189"/>
      <c r="E42" s="202"/>
      <c r="F42" s="202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194"/>
      <c r="D43" s="194"/>
      <c r="E43" s="194"/>
      <c r="F43" s="194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/>
      <c r="B44" s="52" t="s">
        <v>25</v>
      </c>
      <c r="C44" s="197"/>
      <c r="D44" s="197"/>
      <c r="E44" s="204"/>
      <c r="F44" s="204"/>
      <c r="G44" s="204"/>
      <c r="H44" s="204"/>
      <c r="I44" s="61">
        <f t="shared" si="0"/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0"/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Q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 t="shared" si="2"/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JANUARY!J56</f>
        <v>0</v>
      </c>
      <c r="K51" s="96">
        <f>JANUARY!K56</f>
        <v>0</v>
      </c>
      <c r="L51" s="72"/>
      <c r="N51" s="72" t="s">
        <v>123</v>
      </c>
      <c r="O51" s="100">
        <f>JANUARY!O55</f>
        <v>0</v>
      </c>
      <c r="P51" s="100">
        <f>JANUARY!P55</f>
        <v>0</v>
      </c>
      <c r="Q51" s="100">
        <f>JANUARY!Q55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99">
        <f>JANUARY!J55</f>
        <v>0</v>
      </c>
      <c r="K55" s="299">
        <f>JANUARY!K55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4.25" customHeight="1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G56" s="88"/>
      <c r="H56" s="88"/>
      <c r="I56" s="36" t="s">
        <v>120</v>
      </c>
      <c r="J56" s="97">
        <f>+J54+J55</f>
        <v>0</v>
      </c>
      <c r="K56" s="97">
        <f>+K54+K55</f>
        <v>0</v>
      </c>
      <c r="L56" s="88"/>
      <c r="M56" s="89"/>
      <c r="N56" s="89"/>
      <c r="O56" s="89"/>
      <c r="P56" s="89"/>
      <c r="Q56" s="89"/>
      <c r="R56" s="89"/>
      <c r="S56" s="89"/>
    </row>
    <row r="57" spans="1:20" s="81" customFormat="1" ht="14.25" customHeight="1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6"/>
    </row>
    <row r="58" spans="1:20" s="350" customFormat="1" ht="14.25" customHeight="1" x14ac:dyDescent="0.25">
      <c r="A58" s="353"/>
      <c r="B58" s="358"/>
      <c r="C58" s="357"/>
      <c r="D58" s="355"/>
      <c r="E58" s="348"/>
      <c r="I58" s="344"/>
      <c r="Q58" s="343"/>
      <c r="T58" s="354"/>
    </row>
    <row r="59" spans="1:20" s="34" customFormat="1" ht="21.75" customHeight="1" x14ac:dyDescent="0.2">
      <c r="A59" s="583" t="s">
        <v>140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hXQsSbNCb6fndU/XaE1/9mWwBdBX+6DG+vSq15yifj4crnqrwelO8G1YfTGuIUgUwgrdnfE5n9w1LEBxEpuXag==" saltValue="R+ZYytExSZnV4Jc7HWGZFw==" spinCount="100000" sheet="1" objects="1" scenarios="1"/>
  <mergeCells count="33">
    <mergeCell ref="N4:O4"/>
    <mergeCell ref="R4:S4"/>
    <mergeCell ref="A8:E8"/>
    <mergeCell ref="B50:E50"/>
    <mergeCell ref="A47:S47"/>
    <mergeCell ref="A46:H46"/>
    <mergeCell ref="P6:P7"/>
    <mergeCell ref="Q6:Q7"/>
    <mergeCell ref="B6:B7"/>
    <mergeCell ref="C6:H6"/>
    <mergeCell ref="I6:I7"/>
    <mergeCell ref="J6:J7"/>
    <mergeCell ref="A6:A7"/>
    <mergeCell ref="R6:R7"/>
    <mergeCell ref="S6:S7"/>
    <mergeCell ref="F8:H8"/>
    <mergeCell ref="A2:C3"/>
    <mergeCell ref="D2:H3"/>
    <mergeCell ref="I2:J3"/>
    <mergeCell ref="K2:L3"/>
    <mergeCell ref="D4:H4"/>
    <mergeCell ref="K4:L4"/>
    <mergeCell ref="A5:T5"/>
    <mergeCell ref="T6:T7"/>
    <mergeCell ref="U6:U7"/>
    <mergeCell ref="V6:V7"/>
    <mergeCell ref="A59:S59"/>
    <mergeCell ref="O6:O7"/>
    <mergeCell ref="M6:M7"/>
    <mergeCell ref="N6:N7"/>
    <mergeCell ref="K6:K7"/>
    <mergeCell ref="L6:L7"/>
    <mergeCell ref="J57:Q57"/>
  </mergeCells>
  <phoneticPr fontId="3" type="noConversion"/>
  <printOptions horizontalCentered="1" verticalCentered="1"/>
  <pageMargins left="0.25" right="0.25" top="0.18" bottom="0.25" header="0.22" footer="0.26"/>
  <pageSetup scale="66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7" zoomScaleNormal="100" workbookViewId="0">
      <selection activeCell="J32" sqref="J32"/>
    </sheetView>
  </sheetViews>
  <sheetFormatPr defaultColWidth="7.140625" defaultRowHeight="12.75" x14ac:dyDescent="0.25"/>
  <cols>
    <col min="1" max="1" width="5.42578125" style="20" customWidth="1"/>
    <col min="2" max="2" width="5.85546875" style="21" customWidth="1"/>
    <col min="3" max="8" width="7.140625" style="22" customWidth="1"/>
    <col min="9" max="11" width="8.85546875" style="22" customWidth="1"/>
    <col min="12" max="12" width="9.7109375" style="22" bestFit="1" customWidth="1"/>
    <col min="13" max="13" width="8.85546875" style="22" customWidth="1"/>
    <col min="14" max="14" width="10.28515625" style="22" bestFit="1" customWidth="1"/>
    <col min="15" max="16" width="8.85546875" style="23" customWidth="1"/>
    <col min="17" max="17" width="8.85546875" style="24" customWidth="1"/>
    <col min="18" max="20" width="8.85546875" style="23" customWidth="1"/>
    <col min="21" max="21" width="7.140625" style="23"/>
    <col min="22" max="22" width="14.85546875" style="23" customWidth="1"/>
    <col min="23" max="16384" width="7.140625" style="23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573" t="s">
        <v>2</v>
      </c>
      <c r="B2" s="573"/>
      <c r="C2" s="573"/>
      <c r="D2" s="508">
        <f>JULY!D2</f>
        <v>0</v>
      </c>
      <c r="E2" s="508"/>
      <c r="F2" s="508"/>
      <c r="G2" s="508"/>
      <c r="H2" s="508"/>
      <c r="I2" s="574" t="s">
        <v>3</v>
      </c>
      <c r="J2" s="574"/>
      <c r="K2" s="511">
        <f>JULY!K2</f>
        <v>0</v>
      </c>
      <c r="L2" s="511"/>
      <c r="N2" s="9" t="s">
        <v>4</v>
      </c>
      <c r="O2" s="206" t="str">
        <f>IF(JULY!O2&gt;0,"X","")</f>
        <v/>
      </c>
      <c r="Q2" s="9" t="s">
        <v>6</v>
      </c>
      <c r="R2" s="206" t="str">
        <f>IF(JULY!R2&gt;0,"X","")</f>
        <v/>
      </c>
    </row>
    <row r="3" spans="1:33" s="9" customFormat="1" ht="18.75" customHeight="1" x14ac:dyDescent="0.2">
      <c r="A3" s="573"/>
      <c r="B3" s="573"/>
      <c r="C3" s="573"/>
      <c r="D3" s="509"/>
      <c r="E3" s="509"/>
      <c r="F3" s="509"/>
      <c r="G3" s="509"/>
      <c r="H3" s="509"/>
      <c r="I3" s="574"/>
      <c r="J3" s="574"/>
      <c r="K3" s="512"/>
      <c r="L3" s="512"/>
      <c r="N3" s="9" t="s">
        <v>5</v>
      </c>
      <c r="O3" s="206" t="str">
        <f>IF(JULY!O3&gt;0,"X","")</f>
        <v/>
      </c>
      <c r="Q3" s="63" t="s">
        <v>7</v>
      </c>
      <c r="R3" s="206" t="str">
        <f>IF(JULY!R3&gt;0,"X","")</f>
        <v/>
      </c>
      <c r="S3" s="33"/>
    </row>
    <row r="4" spans="1:33" s="9" customFormat="1" ht="24.95" customHeight="1" x14ac:dyDescent="0.2">
      <c r="A4" s="13" t="s">
        <v>8</v>
      </c>
      <c r="B4" s="13"/>
      <c r="C4" s="13"/>
      <c r="D4" s="514">
        <f>JULY!D4</f>
        <v>0</v>
      </c>
      <c r="E4" s="514"/>
      <c r="F4" s="514"/>
      <c r="G4" s="514"/>
      <c r="H4" s="514"/>
      <c r="I4" s="14" t="s">
        <v>3</v>
      </c>
      <c r="J4" s="15"/>
      <c r="K4" s="520">
        <f>JULY!K4</f>
        <v>0</v>
      </c>
      <c r="L4" s="520"/>
      <c r="M4" s="9" t="s">
        <v>9</v>
      </c>
      <c r="N4" s="555" t="s">
        <v>45</v>
      </c>
      <c r="O4" s="555"/>
      <c r="P4" s="10" t="s">
        <v>11</v>
      </c>
      <c r="Q4" s="38">
        <f>JANUARY!Q4</f>
        <v>2022</v>
      </c>
      <c r="R4" s="556" t="s">
        <v>115</v>
      </c>
      <c r="S4" s="557"/>
      <c r="T4" s="187"/>
    </row>
    <row r="5" spans="1:33" s="9" customFormat="1" ht="12.6" customHeight="1" thickBot="1" x14ac:dyDescent="0.2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16"/>
      <c r="V5" s="16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568" t="s">
        <v>12</v>
      </c>
      <c r="B6" s="569" t="s">
        <v>52</v>
      </c>
      <c r="C6" s="570" t="s">
        <v>53</v>
      </c>
      <c r="D6" s="571"/>
      <c r="E6" s="571"/>
      <c r="F6" s="571"/>
      <c r="G6" s="571"/>
      <c r="H6" s="572"/>
      <c r="I6" s="551" t="s">
        <v>13</v>
      </c>
      <c r="J6" s="551" t="s">
        <v>14</v>
      </c>
      <c r="K6" s="551" t="s">
        <v>15</v>
      </c>
      <c r="L6" s="553" t="s">
        <v>16</v>
      </c>
      <c r="M6" s="554" t="s">
        <v>17</v>
      </c>
      <c r="N6" s="554" t="s">
        <v>18</v>
      </c>
      <c r="O6" s="551" t="s">
        <v>19</v>
      </c>
      <c r="P6" s="554" t="s">
        <v>20</v>
      </c>
      <c r="Q6" s="554" t="s">
        <v>50</v>
      </c>
      <c r="R6" s="552" t="s">
        <v>51</v>
      </c>
      <c r="S6" s="552" t="s">
        <v>49</v>
      </c>
      <c r="T6" s="547" t="s">
        <v>161</v>
      </c>
      <c r="U6" s="544" t="s">
        <v>162</v>
      </c>
      <c r="V6" s="546" t="s">
        <v>163</v>
      </c>
    </row>
    <row r="7" spans="1:33" s="4" customFormat="1" ht="11.25" x14ac:dyDescent="0.2">
      <c r="A7" s="568"/>
      <c r="B7" s="569"/>
      <c r="C7" s="17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551"/>
      <c r="J7" s="551"/>
      <c r="K7" s="551"/>
      <c r="L7" s="553"/>
      <c r="M7" s="554"/>
      <c r="N7" s="554"/>
      <c r="O7" s="551"/>
      <c r="P7" s="554"/>
      <c r="Q7" s="554"/>
      <c r="R7" s="552"/>
      <c r="S7" s="552"/>
      <c r="T7" s="547"/>
      <c r="U7" s="545"/>
      <c r="V7" s="546"/>
    </row>
    <row r="8" spans="1:33" s="4" customFormat="1" x14ac:dyDescent="0.2">
      <c r="A8" s="558" t="s">
        <v>136</v>
      </c>
      <c r="B8" s="559"/>
      <c r="C8" s="559"/>
      <c r="D8" s="559"/>
      <c r="E8" s="560"/>
      <c r="F8" s="561"/>
      <c r="G8" s="562"/>
      <c r="H8" s="563"/>
      <c r="I8" s="468">
        <f>FEBRUARY!I46</f>
        <v>0</v>
      </c>
      <c r="J8" s="468">
        <f>FEBRUARY!J46</f>
        <v>0</v>
      </c>
      <c r="K8" s="468">
        <f>FEBRUARY!K46</f>
        <v>0</v>
      </c>
      <c r="L8" s="468">
        <f>FEBRUARY!L46</f>
        <v>0</v>
      </c>
      <c r="M8" s="468">
        <f>FEBRUARY!M46</f>
        <v>0</v>
      </c>
      <c r="N8" s="468">
        <f>FEBRUARY!N46</f>
        <v>0</v>
      </c>
      <c r="O8" s="468">
        <f>FEBRUARY!O46</f>
        <v>0</v>
      </c>
      <c r="P8" s="468">
        <f>FEBRUARY!P46</f>
        <v>0</v>
      </c>
      <c r="Q8" s="468">
        <f>FEBRUARY!Q46</f>
        <v>0</v>
      </c>
      <c r="R8" s="469"/>
      <c r="S8" s="470"/>
      <c r="T8" s="471">
        <f>FEBRUARY!T46</f>
        <v>0</v>
      </c>
      <c r="U8" s="472">
        <f>FEBRUARY!U46</f>
        <v>0</v>
      </c>
      <c r="V8" s="462"/>
    </row>
    <row r="9" spans="1:33" s="4" customFormat="1" ht="12.2" customHeight="1" x14ac:dyDescent="0.2">
      <c r="A9" s="42"/>
      <c r="B9" s="43" t="s">
        <v>25</v>
      </c>
      <c r="C9" s="189"/>
      <c r="D9" s="189"/>
      <c r="E9" s="189"/>
      <c r="F9" s="189"/>
      <c r="G9" s="189"/>
      <c r="H9" s="189"/>
      <c r="I9" s="44">
        <f t="shared" ref="I9:I45" si="0">(H9-G9+F9-E9+D9-C9)*24</f>
        <v>0</v>
      </c>
      <c r="J9" s="186"/>
      <c r="K9" s="186"/>
      <c r="L9" s="186"/>
      <c r="M9" s="186"/>
      <c r="N9" s="190"/>
      <c r="O9" s="186"/>
      <c r="P9" s="186"/>
      <c r="Q9" s="40">
        <f t="shared" ref="Q9:Q45" si="1">SUM(I9:P9)</f>
        <v>0</v>
      </c>
      <c r="R9" s="463"/>
      <c r="S9" s="41"/>
      <c r="T9" s="449"/>
      <c r="U9" s="455"/>
      <c r="V9" s="459"/>
    </row>
    <row r="10" spans="1:33" s="4" customFormat="1" ht="12.2" customHeight="1" x14ac:dyDescent="0.2">
      <c r="A10" s="42"/>
      <c r="B10" s="43" t="s">
        <v>26</v>
      </c>
      <c r="C10" s="189"/>
      <c r="D10" s="189"/>
      <c r="E10" s="189"/>
      <c r="F10" s="189"/>
      <c r="G10" s="189"/>
      <c r="H10" s="189"/>
      <c r="I10" s="44">
        <f t="shared" si="0"/>
        <v>0</v>
      </c>
      <c r="J10" s="186"/>
      <c r="K10" s="186"/>
      <c r="L10" s="186"/>
      <c r="M10" s="186"/>
      <c r="N10" s="190"/>
      <c r="O10" s="186"/>
      <c r="P10" s="186"/>
      <c r="Q10" s="40">
        <f t="shared" si="1"/>
        <v>0</v>
      </c>
      <c r="R10" s="463"/>
      <c r="S10" s="41"/>
      <c r="T10" s="449"/>
      <c r="U10" s="455"/>
      <c r="V10" s="459"/>
    </row>
    <row r="11" spans="1:33" s="4" customFormat="1" ht="12.2" customHeight="1" x14ac:dyDescent="0.2">
      <c r="A11" s="42"/>
      <c r="B11" s="43" t="s">
        <v>27</v>
      </c>
      <c r="C11" s="189"/>
      <c r="D11" s="189"/>
      <c r="E11" s="189"/>
      <c r="F11" s="189"/>
      <c r="G11" s="189"/>
      <c r="H11" s="189"/>
      <c r="I11" s="44">
        <f t="shared" si="0"/>
        <v>0</v>
      </c>
      <c r="J11" s="186"/>
      <c r="K11" s="186"/>
      <c r="L11" s="186"/>
      <c r="M11" s="186"/>
      <c r="N11" s="190"/>
      <c r="O11" s="186"/>
      <c r="P11" s="186"/>
      <c r="Q11" s="40">
        <f t="shared" si="1"/>
        <v>0</v>
      </c>
      <c r="R11" s="463"/>
      <c r="S11" s="41"/>
      <c r="T11" s="449"/>
      <c r="U11" s="455"/>
      <c r="V11" s="459"/>
    </row>
    <row r="12" spans="1:33" s="4" customFormat="1" ht="12.2" customHeight="1" x14ac:dyDescent="0.2">
      <c r="A12" s="42">
        <v>1</v>
      </c>
      <c r="B12" s="43" t="s">
        <v>28</v>
      </c>
      <c r="C12" s="189"/>
      <c r="D12" s="189"/>
      <c r="E12" s="189"/>
      <c r="F12" s="189"/>
      <c r="G12" s="189"/>
      <c r="H12" s="189"/>
      <c r="I12" s="44">
        <f t="shared" si="0"/>
        <v>0</v>
      </c>
      <c r="J12" s="186"/>
      <c r="K12" s="186"/>
      <c r="L12" s="186"/>
      <c r="M12" s="186"/>
      <c r="N12" s="190"/>
      <c r="O12" s="186"/>
      <c r="P12" s="186"/>
      <c r="Q12" s="40">
        <f t="shared" si="1"/>
        <v>0</v>
      </c>
      <c r="R12" s="464"/>
      <c r="S12" s="45"/>
      <c r="T12" s="450"/>
      <c r="U12" s="456"/>
      <c r="V12" s="460"/>
    </row>
    <row r="13" spans="1:33" s="4" customFormat="1" ht="12.2" customHeight="1" x14ac:dyDescent="0.2">
      <c r="A13" s="42">
        <v>2</v>
      </c>
      <c r="B13" s="43" t="s">
        <v>29</v>
      </c>
      <c r="C13" s="189"/>
      <c r="D13" s="189"/>
      <c r="E13" s="189"/>
      <c r="F13" s="189"/>
      <c r="G13" s="189"/>
      <c r="H13" s="189"/>
      <c r="I13" s="44">
        <f t="shared" si="0"/>
        <v>0</v>
      </c>
      <c r="J13" s="186"/>
      <c r="K13" s="186"/>
      <c r="L13" s="186"/>
      <c r="M13" s="186"/>
      <c r="N13" s="192"/>
      <c r="O13" s="186"/>
      <c r="P13" s="186"/>
      <c r="Q13" s="40">
        <f t="shared" si="1"/>
        <v>0</v>
      </c>
      <c r="R13" s="464"/>
      <c r="S13" s="45"/>
      <c r="T13" s="450"/>
      <c r="U13" s="456"/>
      <c r="V13" s="460"/>
    </row>
    <row r="14" spans="1:33" s="4" customFormat="1" ht="12.2" customHeight="1" x14ac:dyDescent="0.2">
      <c r="A14" s="42">
        <v>3</v>
      </c>
      <c r="B14" s="43" t="s">
        <v>30</v>
      </c>
      <c r="C14" s="189"/>
      <c r="D14" s="189"/>
      <c r="E14" s="189"/>
      <c r="F14" s="189"/>
      <c r="G14" s="189"/>
      <c r="H14" s="189"/>
      <c r="I14" s="44">
        <f t="shared" si="0"/>
        <v>0</v>
      </c>
      <c r="J14" s="186"/>
      <c r="K14" s="186"/>
      <c r="L14" s="186"/>
      <c r="M14" s="186"/>
      <c r="N14" s="193"/>
      <c r="O14" s="186"/>
      <c r="P14" s="186"/>
      <c r="Q14" s="40">
        <f t="shared" si="1"/>
        <v>0</v>
      </c>
      <c r="R14" s="464"/>
      <c r="S14" s="45"/>
      <c r="T14" s="450"/>
      <c r="U14" s="456"/>
      <c r="V14" s="460"/>
    </row>
    <row r="15" spans="1:33" s="4" customFormat="1" ht="13.5" customHeight="1" thickBot="1" x14ac:dyDescent="0.25">
      <c r="A15" s="56">
        <v>4</v>
      </c>
      <c r="B15" s="57" t="s">
        <v>31</v>
      </c>
      <c r="C15" s="371"/>
      <c r="D15" s="371"/>
      <c r="E15" s="194"/>
      <c r="F15" s="194"/>
      <c r="G15" s="194"/>
      <c r="H15" s="194"/>
      <c r="I15" s="58">
        <f t="shared" si="0"/>
        <v>0</v>
      </c>
      <c r="J15" s="195"/>
      <c r="K15" s="195"/>
      <c r="L15" s="195"/>
      <c r="M15" s="195"/>
      <c r="N15" s="195"/>
      <c r="O15" s="195"/>
      <c r="P15" s="195"/>
      <c r="Q15" s="59">
        <f t="shared" si="1"/>
        <v>0</v>
      </c>
      <c r="R15" s="60">
        <f>SUM(Q8:Q15)</f>
        <v>0</v>
      </c>
      <c r="S15" s="60" t="str">
        <f>IF((SUM(I8:I15)-40)&gt;0,IF($O$3="X",(SUM(I8:I15)-40)*1.5,""),"")</f>
        <v/>
      </c>
      <c r="T15" s="451"/>
      <c r="U15" s="457"/>
      <c r="V15" s="461"/>
    </row>
    <row r="16" spans="1:33" s="4" customFormat="1" ht="13.5" customHeight="1" x14ac:dyDescent="0.2">
      <c r="A16" s="51">
        <v>5</v>
      </c>
      <c r="B16" s="52" t="s">
        <v>25</v>
      </c>
      <c r="C16" s="373"/>
      <c r="D16" s="373"/>
      <c r="E16" s="197"/>
      <c r="F16" s="197"/>
      <c r="G16" s="197"/>
      <c r="H16" s="197"/>
      <c r="I16" s="53">
        <f t="shared" si="0"/>
        <v>0</v>
      </c>
      <c r="J16" s="198"/>
      <c r="K16" s="198"/>
      <c r="L16" s="198"/>
      <c r="M16" s="198"/>
      <c r="N16" s="198"/>
      <c r="O16" s="198"/>
      <c r="P16" s="198"/>
      <c r="Q16" s="54">
        <f t="shared" si="1"/>
        <v>0</v>
      </c>
      <c r="R16" s="465"/>
      <c r="S16" s="55"/>
      <c r="T16" s="199"/>
      <c r="U16" s="199"/>
      <c r="V16" s="311"/>
    </row>
    <row r="17" spans="1:22" s="4" customFormat="1" ht="13.5" customHeight="1" x14ac:dyDescent="0.2">
      <c r="A17" s="42">
        <v>6</v>
      </c>
      <c r="B17" s="43" t="s">
        <v>26</v>
      </c>
      <c r="C17" s="367"/>
      <c r="D17" s="367"/>
      <c r="E17" s="189"/>
      <c r="F17" s="189"/>
      <c r="G17" s="189"/>
      <c r="H17" s="189"/>
      <c r="I17" s="44">
        <f t="shared" si="0"/>
        <v>0</v>
      </c>
      <c r="J17" s="186"/>
      <c r="K17" s="186"/>
      <c r="L17" s="186"/>
      <c r="M17" s="186"/>
      <c r="N17" s="186"/>
      <c r="O17" s="186"/>
      <c r="P17" s="186"/>
      <c r="Q17" s="40">
        <f t="shared" si="1"/>
        <v>0</v>
      </c>
      <c r="R17" s="464"/>
      <c r="S17" s="45"/>
      <c r="T17" s="191"/>
      <c r="U17" s="191"/>
      <c r="V17" s="309"/>
    </row>
    <row r="18" spans="1:22" s="4" customFormat="1" ht="13.5" customHeight="1" x14ac:dyDescent="0.2">
      <c r="A18" s="42">
        <v>7</v>
      </c>
      <c r="B18" s="43" t="s">
        <v>27</v>
      </c>
      <c r="C18" s="367"/>
      <c r="D18" s="367"/>
      <c r="E18" s="200"/>
      <c r="F18" s="189"/>
      <c r="G18" s="189"/>
      <c r="H18" s="189"/>
      <c r="I18" s="44">
        <f t="shared" si="0"/>
        <v>0</v>
      </c>
      <c r="J18" s="186"/>
      <c r="K18" s="186"/>
      <c r="L18" s="186"/>
      <c r="M18" s="186"/>
      <c r="N18" s="186"/>
      <c r="O18" s="186"/>
      <c r="P18" s="186"/>
      <c r="Q18" s="40">
        <f t="shared" si="1"/>
        <v>0</v>
      </c>
      <c r="R18" s="464"/>
      <c r="S18" s="45"/>
      <c r="T18" s="191"/>
      <c r="U18" s="191"/>
      <c r="V18" s="309"/>
    </row>
    <row r="19" spans="1:22" s="4" customFormat="1" ht="13.5" customHeight="1" x14ac:dyDescent="0.2">
      <c r="A19" s="42">
        <v>8</v>
      </c>
      <c r="B19" s="43" t="s">
        <v>28</v>
      </c>
      <c r="C19" s="367"/>
      <c r="D19" s="367"/>
      <c r="E19" s="200"/>
      <c r="F19" s="189"/>
      <c r="G19" s="189"/>
      <c r="H19" s="189"/>
      <c r="I19" s="44">
        <f t="shared" si="0"/>
        <v>0</v>
      </c>
      <c r="J19" s="186"/>
      <c r="K19" s="186"/>
      <c r="L19" s="186"/>
      <c r="M19" s="186"/>
      <c r="N19" s="186"/>
      <c r="O19" s="186"/>
      <c r="P19" s="186"/>
      <c r="Q19" s="40">
        <f t="shared" si="1"/>
        <v>0</v>
      </c>
      <c r="R19" s="464"/>
      <c r="S19" s="45"/>
      <c r="T19" s="191"/>
      <c r="U19" s="191"/>
      <c r="V19" s="309"/>
    </row>
    <row r="20" spans="1:22" s="4" customFormat="1" ht="13.5" customHeight="1" x14ac:dyDescent="0.2">
      <c r="A20" s="42">
        <v>9</v>
      </c>
      <c r="B20" s="43" t="s">
        <v>29</v>
      </c>
      <c r="C20" s="367"/>
      <c r="D20" s="367"/>
      <c r="E20" s="189"/>
      <c r="F20" s="189"/>
      <c r="G20" s="189"/>
      <c r="H20" s="189"/>
      <c r="I20" s="44">
        <f t="shared" si="0"/>
        <v>0</v>
      </c>
      <c r="J20" s="186"/>
      <c r="K20" s="186"/>
      <c r="L20" s="186"/>
      <c r="M20" s="186"/>
      <c r="N20" s="201"/>
      <c r="O20" s="186"/>
      <c r="P20" s="186"/>
      <c r="Q20" s="40">
        <f t="shared" si="1"/>
        <v>0</v>
      </c>
      <c r="R20" s="464"/>
      <c r="S20" s="45"/>
      <c r="T20" s="191"/>
      <c r="U20" s="191"/>
      <c r="V20" s="309"/>
    </row>
    <row r="21" spans="1:22" s="4" customFormat="1" ht="13.5" customHeight="1" x14ac:dyDescent="0.2">
      <c r="A21" s="42">
        <v>10</v>
      </c>
      <c r="B21" s="43" t="s">
        <v>30</v>
      </c>
      <c r="C21" s="367"/>
      <c r="D21" s="367"/>
      <c r="E21" s="189"/>
      <c r="F21" s="189"/>
      <c r="G21" s="189"/>
      <c r="H21" s="189"/>
      <c r="I21" s="44">
        <f t="shared" si="0"/>
        <v>0</v>
      </c>
      <c r="J21" s="186"/>
      <c r="K21" s="186"/>
      <c r="L21" s="186"/>
      <c r="M21" s="186"/>
      <c r="N21" s="186"/>
      <c r="O21" s="186"/>
      <c r="P21" s="186"/>
      <c r="Q21" s="40">
        <f t="shared" si="1"/>
        <v>0</v>
      </c>
      <c r="R21" s="464"/>
      <c r="S21" s="45"/>
      <c r="T21" s="191"/>
      <c r="U21" s="191"/>
      <c r="V21" s="309"/>
    </row>
    <row r="22" spans="1:22" s="4" customFormat="1" ht="13.5" customHeight="1" thickBot="1" x14ac:dyDescent="0.25">
      <c r="A22" s="56">
        <v>11</v>
      </c>
      <c r="B22" s="57" t="s">
        <v>31</v>
      </c>
      <c r="C22" s="371"/>
      <c r="D22" s="371"/>
      <c r="E22" s="194"/>
      <c r="F22" s="194"/>
      <c r="G22" s="194"/>
      <c r="H22" s="194"/>
      <c r="I22" s="58">
        <f t="shared" si="0"/>
        <v>0</v>
      </c>
      <c r="J22" s="195"/>
      <c r="K22" s="195"/>
      <c r="L22" s="195"/>
      <c r="M22" s="195"/>
      <c r="N22" s="195"/>
      <c r="O22" s="195"/>
      <c r="P22" s="195"/>
      <c r="Q22" s="59">
        <f t="shared" si="1"/>
        <v>0</v>
      </c>
      <c r="R22" s="60">
        <f>SUM(Q16:Q22)</f>
        <v>0</v>
      </c>
      <c r="S22" s="60" t="str">
        <f>IF((SUM(I16:I22)-40)&gt;0,IF($O$3="x",(SUM(I16:I22)-40)*1.5,""),"")</f>
        <v/>
      </c>
      <c r="T22" s="196"/>
      <c r="U22" s="196"/>
      <c r="V22" s="310"/>
    </row>
    <row r="23" spans="1:22" s="4" customFormat="1" ht="13.5" customHeight="1" x14ac:dyDescent="0.2">
      <c r="A23" s="51">
        <v>12</v>
      </c>
      <c r="B23" s="52" t="s">
        <v>25</v>
      </c>
      <c r="C23" s="373"/>
      <c r="D23" s="373"/>
      <c r="E23" s="197"/>
      <c r="F23" s="197"/>
      <c r="G23" s="197"/>
      <c r="H23" s="197"/>
      <c r="I23" s="53">
        <f t="shared" si="0"/>
        <v>0</v>
      </c>
      <c r="J23" s="198"/>
      <c r="K23" s="198"/>
      <c r="L23" s="198"/>
      <c r="M23" s="198"/>
      <c r="N23" s="198"/>
      <c r="O23" s="198"/>
      <c r="P23" s="198"/>
      <c r="Q23" s="54">
        <f t="shared" si="1"/>
        <v>0</v>
      </c>
      <c r="R23" s="465"/>
      <c r="S23" s="55"/>
      <c r="T23" s="199"/>
      <c r="U23" s="199"/>
      <c r="V23" s="311"/>
    </row>
    <row r="24" spans="1:22" s="4" customFormat="1" ht="13.5" customHeight="1" x14ac:dyDescent="0.2">
      <c r="A24" s="42">
        <v>13</v>
      </c>
      <c r="B24" s="43" t="s">
        <v>26</v>
      </c>
      <c r="C24" s="367"/>
      <c r="D24" s="367"/>
      <c r="E24" s="189"/>
      <c r="F24" s="189"/>
      <c r="G24" s="189"/>
      <c r="H24" s="189"/>
      <c r="I24" s="44">
        <f t="shared" si="0"/>
        <v>0</v>
      </c>
      <c r="J24" s="186"/>
      <c r="K24" s="186"/>
      <c r="L24" s="186"/>
      <c r="M24" s="186"/>
      <c r="N24" s="186"/>
      <c r="O24" s="186"/>
      <c r="P24" s="186"/>
      <c r="Q24" s="40">
        <f t="shared" si="1"/>
        <v>0</v>
      </c>
      <c r="R24" s="464"/>
      <c r="S24" s="45"/>
      <c r="T24" s="191"/>
      <c r="U24" s="191"/>
      <c r="V24" s="309"/>
    </row>
    <row r="25" spans="1:22" s="4" customFormat="1" ht="13.5" customHeight="1" x14ac:dyDescent="0.2">
      <c r="A25" s="42">
        <v>14</v>
      </c>
      <c r="B25" s="43" t="s">
        <v>27</v>
      </c>
      <c r="C25" s="367"/>
      <c r="D25" s="367"/>
      <c r="E25" s="200"/>
      <c r="F25" s="189"/>
      <c r="G25" s="189"/>
      <c r="H25" s="189"/>
      <c r="I25" s="44">
        <f t="shared" si="0"/>
        <v>0</v>
      </c>
      <c r="J25" s="186"/>
      <c r="K25" s="186"/>
      <c r="L25" s="186"/>
      <c r="M25" s="186"/>
      <c r="N25" s="186"/>
      <c r="O25" s="186"/>
      <c r="P25" s="186"/>
      <c r="Q25" s="40">
        <f t="shared" si="1"/>
        <v>0</v>
      </c>
      <c r="R25" s="464"/>
      <c r="S25" s="45"/>
      <c r="T25" s="191"/>
      <c r="U25" s="191"/>
      <c r="V25" s="309"/>
    </row>
    <row r="26" spans="1:22" s="4" customFormat="1" ht="13.5" customHeight="1" x14ac:dyDescent="0.2">
      <c r="A26" s="42">
        <v>15</v>
      </c>
      <c r="B26" s="43" t="s">
        <v>28</v>
      </c>
      <c r="C26" s="367"/>
      <c r="D26" s="367"/>
      <c r="E26" s="189"/>
      <c r="F26" s="189"/>
      <c r="G26" s="189"/>
      <c r="H26" s="189"/>
      <c r="I26" s="44">
        <f t="shared" si="0"/>
        <v>0</v>
      </c>
      <c r="J26" s="186"/>
      <c r="K26" s="186"/>
      <c r="L26" s="186"/>
      <c r="M26" s="186"/>
      <c r="N26" s="186"/>
      <c r="O26" s="186"/>
      <c r="P26" s="186"/>
      <c r="Q26" s="40">
        <f t="shared" si="1"/>
        <v>0</v>
      </c>
      <c r="R26" s="464"/>
      <c r="S26" s="45"/>
      <c r="T26" s="191"/>
      <c r="U26" s="191"/>
      <c r="V26" s="309"/>
    </row>
    <row r="27" spans="1:22" s="4" customFormat="1" ht="13.5" customHeight="1" x14ac:dyDescent="0.2">
      <c r="A27" s="42">
        <v>16</v>
      </c>
      <c r="B27" s="43" t="s">
        <v>29</v>
      </c>
      <c r="C27" s="367"/>
      <c r="D27" s="367"/>
      <c r="E27" s="189"/>
      <c r="F27" s="189"/>
      <c r="G27" s="189"/>
      <c r="H27" s="189"/>
      <c r="I27" s="44">
        <f t="shared" si="0"/>
        <v>0</v>
      </c>
      <c r="J27" s="186"/>
      <c r="K27" s="186"/>
      <c r="L27" s="186"/>
      <c r="M27" s="186"/>
      <c r="N27" s="201"/>
      <c r="O27" s="186"/>
      <c r="P27" s="186"/>
      <c r="Q27" s="40">
        <f t="shared" si="1"/>
        <v>0</v>
      </c>
      <c r="R27" s="464"/>
      <c r="S27" s="45"/>
      <c r="T27" s="191"/>
      <c r="U27" s="191"/>
      <c r="V27" s="309"/>
    </row>
    <row r="28" spans="1:22" s="4" customFormat="1" ht="14.45" customHeight="1" x14ac:dyDescent="0.2">
      <c r="A28" s="42">
        <v>17</v>
      </c>
      <c r="B28" s="43" t="s">
        <v>30</v>
      </c>
      <c r="C28" s="367"/>
      <c r="D28" s="367"/>
      <c r="E28" s="189"/>
      <c r="F28" s="189"/>
      <c r="G28" s="189"/>
      <c r="H28" s="189"/>
      <c r="I28" s="44">
        <f t="shared" si="0"/>
        <v>0</v>
      </c>
      <c r="J28" s="186"/>
      <c r="K28" s="186"/>
      <c r="L28" s="186"/>
      <c r="M28" s="186"/>
      <c r="N28" s="186"/>
      <c r="O28" s="186"/>
      <c r="P28" s="186"/>
      <c r="Q28" s="40">
        <f t="shared" si="1"/>
        <v>0</v>
      </c>
      <c r="R28" s="464"/>
      <c r="S28" s="45"/>
      <c r="T28" s="191"/>
      <c r="U28" s="191"/>
      <c r="V28" s="309"/>
    </row>
    <row r="29" spans="1:22" s="4" customFormat="1" ht="13.5" customHeight="1" thickBot="1" x14ac:dyDescent="0.25">
      <c r="A29" s="56">
        <v>18</v>
      </c>
      <c r="B29" s="57" t="s">
        <v>31</v>
      </c>
      <c r="C29" s="371"/>
      <c r="D29" s="371"/>
      <c r="E29" s="194"/>
      <c r="F29" s="194"/>
      <c r="G29" s="194"/>
      <c r="H29" s="194"/>
      <c r="I29" s="58">
        <f t="shared" si="0"/>
        <v>0</v>
      </c>
      <c r="J29" s="195"/>
      <c r="K29" s="195"/>
      <c r="L29" s="195"/>
      <c r="M29" s="195"/>
      <c r="N29" s="195"/>
      <c r="O29" s="195"/>
      <c r="P29" s="195"/>
      <c r="Q29" s="59">
        <f t="shared" si="1"/>
        <v>0</v>
      </c>
      <c r="R29" s="60">
        <f>SUM(Q23:Q29)</f>
        <v>0</v>
      </c>
      <c r="S29" s="60" t="str">
        <f>IF((SUM(I23:I29)-40)&gt;0,IF($O$3="x",(SUM(I23:I29)-40)*1.5,""),"")</f>
        <v/>
      </c>
      <c r="T29" s="196"/>
      <c r="U29" s="196"/>
      <c r="V29" s="310"/>
    </row>
    <row r="30" spans="1:22" s="4" customFormat="1" ht="13.5" customHeight="1" x14ac:dyDescent="0.2">
      <c r="A30" s="51">
        <v>19</v>
      </c>
      <c r="B30" s="52" t="s">
        <v>25</v>
      </c>
      <c r="C30" s="373"/>
      <c r="D30" s="373"/>
      <c r="E30" s="197"/>
      <c r="F30" s="197"/>
      <c r="G30" s="197"/>
      <c r="H30" s="197"/>
      <c r="I30" s="53">
        <f t="shared" si="0"/>
        <v>0</v>
      </c>
      <c r="J30" s="198"/>
      <c r="K30" s="198"/>
      <c r="L30" s="198"/>
      <c r="M30" s="198"/>
      <c r="N30" s="198"/>
      <c r="O30" s="198"/>
      <c r="P30" s="198"/>
      <c r="Q30" s="54">
        <f t="shared" si="1"/>
        <v>0</v>
      </c>
      <c r="R30" s="465"/>
      <c r="S30" s="55"/>
      <c r="T30" s="199"/>
      <c r="U30" s="199"/>
      <c r="V30" s="311"/>
    </row>
    <row r="31" spans="1:22" s="4" customFormat="1" ht="13.5" customHeight="1" x14ac:dyDescent="0.2">
      <c r="A31" s="42">
        <v>20</v>
      </c>
      <c r="B31" s="43" t="s">
        <v>26</v>
      </c>
      <c r="C31" s="367"/>
      <c r="D31" s="367"/>
      <c r="E31" s="189"/>
      <c r="F31" s="189"/>
      <c r="G31" s="189"/>
      <c r="H31" s="189"/>
      <c r="I31" s="44">
        <f t="shared" si="0"/>
        <v>0</v>
      </c>
      <c r="J31" s="186"/>
      <c r="K31" s="186"/>
      <c r="L31" s="186"/>
      <c r="M31" s="186"/>
      <c r="N31" s="186"/>
      <c r="O31" s="186"/>
      <c r="P31" s="186"/>
      <c r="Q31" s="40">
        <f t="shared" si="1"/>
        <v>0</v>
      </c>
      <c r="R31" s="464"/>
      <c r="S31" s="45"/>
      <c r="T31" s="191"/>
      <c r="U31" s="191"/>
      <c r="V31" s="309"/>
    </row>
    <row r="32" spans="1:22" s="4" customFormat="1" ht="13.5" customHeight="1" x14ac:dyDescent="0.2">
      <c r="A32" s="42">
        <v>21</v>
      </c>
      <c r="B32" s="43" t="s">
        <v>27</v>
      </c>
      <c r="C32" s="367"/>
      <c r="D32" s="367"/>
      <c r="E32" s="189"/>
      <c r="F32" s="189"/>
      <c r="G32" s="189"/>
      <c r="H32" s="189"/>
      <c r="I32" s="44">
        <f t="shared" si="0"/>
        <v>0</v>
      </c>
      <c r="J32" s="186"/>
      <c r="K32" s="186"/>
      <c r="L32" s="186"/>
      <c r="M32" s="186"/>
      <c r="N32" s="186"/>
      <c r="O32" s="186"/>
      <c r="P32" s="186"/>
      <c r="Q32" s="40">
        <f t="shared" si="1"/>
        <v>0</v>
      </c>
      <c r="R32" s="464"/>
      <c r="S32" s="45"/>
      <c r="T32" s="191"/>
      <c r="U32" s="191"/>
      <c r="V32" s="309"/>
    </row>
    <row r="33" spans="1:22" s="4" customFormat="1" ht="13.5" customHeight="1" x14ac:dyDescent="0.2">
      <c r="A33" s="42">
        <v>22</v>
      </c>
      <c r="B33" s="43" t="s">
        <v>28</v>
      </c>
      <c r="C33" s="367"/>
      <c r="D33" s="367"/>
      <c r="E33" s="189"/>
      <c r="F33" s="189"/>
      <c r="G33" s="189"/>
      <c r="H33" s="189"/>
      <c r="I33" s="44">
        <f t="shared" si="0"/>
        <v>0</v>
      </c>
      <c r="J33" s="186"/>
      <c r="K33" s="186"/>
      <c r="L33" s="186"/>
      <c r="M33" s="186"/>
      <c r="N33" s="186"/>
      <c r="O33" s="186"/>
      <c r="P33" s="186"/>
      <c r="Q33" s="40">
        <f t="shared" si="1"/>
        <v>0</v>
      </c>
      <c r="R33" s="464"/>
      <c r="S33" s="45"/>
      <c r="T33" s="191"/>
      <c r="U33" s="191"/>
      <c r="V33" s="309"/>
    </row>
    <row r="34" spans="1:22" s="4" customFormat="1" ht="13.5" customHeight="1" x14ac:dyDescent="0.2">
      <c r="A34" s="42">
        <v>23</v>
      </c>
      <c r="B34" s="43" t="s">
        <v>29</v>
      </c>
      <c r="C34" s="367"/>
      <c r="D34" s="367"/>
      <c r="E34" s="189"/>
      <c r="F34" s="189"/>
      <c r="G34" s="189"/>
      <c r="H34" s="189"/>
      <c r="I34" s="44">
        <f t="shared" si="0"/>
        <v>0</v>
      </c>
      <c r="J34" s="186"/>
      <c r="K34" s="186"/>
      <c r="L34" s="186"/>
      <c r="M34" s="186"/>
      <c r="N34" s="201"/>
      <c r="O34" s="201"/>
      <c r="P34" s="201"/>
      <c r="Q34" s="40">
        <f t="shared" si="1"/>
        <v>0</v>
      </c>
      <c r="R34" s="464"/>
      <c r="S34" s="45"/>
      <c r="T34" s="191"/>
      <c r="U34" s="191"/>
      <c r="V34" s="309"/>
    </row>
    <row r="35" spans="1:22" s="4" customFormat="1" ht="13.5" customHeight="1" x14ac:dyDescent="0.2">
      <c r="A35" s="42">
        <v>24</v>
      </c>
      <c r="B35" s="43" t="s">
        <v>30</v>
      </c>
      <c r="C35" s="367"/>
      <c r="D35" s="367"/>
      <c r="E35" s="189"/>
      <c r="F35" s="189"/>
      <c r="G35" s="189"/>
      <c r="H35" s="189"/>
      <c r="I35" s="44">
        <f t="shared" si="0"/>
        <v>0</v>
      </c>
      <c r="J35" s="186"/>
      <c r="K35" s="186"/>
      <c r="L35" s="186"/>
      <c r="M35" s="186"/>
      <c r="N35" s="186"/>
      <c r="O35" s="186"/>
      <c r="P35" s="186"/>
      <c r="Q35" s="40">
        <f t="shared" si="1"/>
        <v>0</v>
      </c>
      <c r="R35" s="464"/>
      <c r="S35" s="45"/>
      <c r="T35" s="191"/>
      <c r="U35" s="191"/>
      <c r="V35" s="309"/>
    </row>
    <row r="36" spans="1:22" s="4" customFormat="1" ht="13.5" customHeight="1" thickBot="1" x14ac:dyDescent="0.25">
      <c r="A36" s="56">
        <v>25</v>
      </c>
      <c r="B36" s="57" t="s">
        <v>31</v>
      </c>
      <c r="C36" s="371"/>
      <c r="D36" s="371"/>
      <c r="E36" s="194"/>
      <c r="F36" s="194"/>
      <c r="G36" s="194"/>
      <c r="H36" s="194"/>
      <c r="I36" s="58">
        <f t="shared" si="0"/>
        <v>0</v>
      </c>
      <c r="J36" s="195"/>
      <c r="K36" s="195"/>
      <c r="L36" s="195"/>
      <c r="M36" s="195"/>
      <c r="N36" s="195"/>
      <c r="O36" s="195"/>
      <c r="P36" s="195"/>
      <c r="Q36" s="59">
        <f t="shared" si="1"/>
        <v>0</v>
      </c>
      <c r="R36" s="60">
        <f>SUM(Q30:Q36)</f>
        <v>0</v>
      </c>
      <c r="S36" s="60" t="str">
        <f>IF((SUM(I30:I36)-40)&gt;0,IF($O$3="x",(SUM(I30:I36)-40)*1.5,""),"")</f>
        <v/>
      </c>
      <c r="T36" s="196"/>
      <c r="U36" s="196"/>
      <c r="V36" s="310"/>
    </row>
    <row r="37" spans="1:22" s="4" customFormat="1" ht="13.5" customHeight="1" x14ac:dyDescent="0.2">
      <c r="A37" s="51">
        <v>26</v>
      </c>
      <c r="B37" s="52" t="s">
        <v>25</v>
      </c>
      <c r="C37" s="373"/>
      <c r="D37" s="373"/>
      <c r="E37" s="197"/>
      <c r="F37" s="197"/>
      <c r="G37" s="197"/>
      <c r="H37" s="197"/>
      <c r="I37" s="53">
        <f t="shared" si="0"/>
        <v>0</v>
      </c>
      <c r="J37" s="198"/>
      <c r="K37" s="198"/>
      <c r="L37" s="198"/>
      <c r="M37" s="198"/>
      <c r="N37" s="198"/>
      <c r="O37" s="198"/>
      <c r="P37" s="198"/>
      <c r="Q37" s="54">
        <f t="shared" si="1"/>
        <v>0</v>
      </c>
      <c r="R37" s="465"/>
      <c r="S37" s="55"/>
      <c r="T37" s="199"/>
      <c r="U37" s="199"/>
      <c r="V37" s="311"/>
    </row>
    <row r="38" spans="1:22" s="4" customFormat="1" ht="13.5" customHeight="1" x14ac:dyDescent="0.2">
      <c r="A38" s="42">
        <v>27</v>
      </c>
      <c r="B38" s="43" t="s">
        <v>26</v>
      </c>
      <c r="C38" s="367"/>
      <c r="D38" s="367"/>
      <c r="E38" s="189"/>
      <c r="F38" s="189"/>
      <c r="G38" s="189"/>
      <c r="H38" s="189"/>
      <c r="I38" s="44">
        <f t="shared" si="0"/>
        <v>0</v>
      </c>
      <c r="J38" s="186"/>
      <c r="K38" s="186"/>
      <c r="L38" s="186"/>
      <c r="M38" s="186"/>
      <c r="N38" s="186"/>
      <c r="O38" s="186"/>
      <c r="P38" s="186"/>
      <c r="Q38" s="40">
        <f t="shared" si="1"/>
        <v>0</v>
      </c>
      <c r="R38" s="464"/>
      <c r="S38" s="45"/>
      <c r="T38" s="191"/>
      <c r="U38" s="191"/>
      <c r="V38" s="309"/>
    </row>
    <row r="39" spans="1:22" s="4" customFormat="1" ht="13.5" customHeight="1" x14ac:dyDescent="0.2">
      <c r="A39" s="42">
        <v>28</v>
      </c>
      <c r="B39" s="43" t="s">
        <v>27</v>
      </c>
      <c r="C39" s="367"/>
      <c r="D39" s="367"/>
      <c r="E39" s="200"/>
      <c r="F39" s="189"/>
      <c r="G39" s="189"/>
      <c r="H39" s="189"/>
      <c r="I39" s="44">
        <f t="shared" si="0"/>
        <v>0</v>
      </c>
      <c r="J39" s="186"/>
      <c r="K39" s="186"/>
      <c r="L39" s="186"/>
      <c r="M39" s="186"/>
      <c r="N39" s="186"/>
      <c r="O39" s="186"/>
      <c r="P39" s="186"/>
      <c r="Q39" s="40">
        <f t="shared" si="1"/>
        <v>0</v>
      </c>
      <c r="R39" s="464"/>
      <c r="S39" s="45"/>
      <c r="T39" s="191"/>
      <c r="U39" s="191"/>
      <c r="V39" s="309"/>
    </row>
    <row r="40" spans="1:22" s="4" customFormat="1" ht="12.75" customHeight="1" x14ac:dyDescent="0.2">
      <c r="A40" s="50">
        <v>29</v>
      </c>
      <c r="B40" s="46" t="s">
        <v>28</v>
      </c>
      <c r="C40" s="367"/>
      <c r="D40" s="367"/>
      <c r="E40" s="189"/>
      <c r="F40" s="189"/>
      <c r="G40" s="189"/>
      <c r="H40" s="189"/>
      <c r="I40" s="44">
        <f t="shared" si="0"/>
        <v>0</v>
      </c>
      <c r="J40" s="186"/>
      <c r="K40" s="186"/>
      <c r="L40" s="186"/>
      <c r="M40" s="186"/>
      <c r="N40" s="186"/>
      <c r="O40" s="186"/>
      <c r="P40" s="186"/>
      <c r="Q40" s="40">
        <f t="shared" si="1"/>
        <v>0</v>
      </c>
      <c r="R40" s="464"/>
      <c r="S40" s="45"/>
      <c r="T40" s="191"/>
      <c r="U40" s="191"/>
      <c r="V40" s="309"/>
    </row>
    <row r="41" spans="1:22" s="4" customFormat="1" ht="13.5" customHeight="1" x14ac:dyDescent="0.2">
      <c r="A41" s="102">
        <v>30</v>
      </c>
      <c r="B41" s="104" t="s">
        <v>29</v>
      </c>
      <c r="C41" s="367"/>
      <c r="D41" s="367"/>
      <c r="E41" s="189"/>
      <c r="F41" s="189"/>
      <c r="G41" s="189"/>
      <c r="H41" s="189"/>
      <c r="I41" s="44">
        <f t="shared" si="0"/>
        <v>0</v>
      </c>
      <c r="J41" s="186"/>
      <c r="K41" s="186"/>
      <c r="L41" s="186"/>
      <c r="M41" s="186"/>
      <c r="N41" s="201"/>
      <c r="O41" s="186"/>
      <c r="P41" s="186"/>
      <c r="Q41" s="40">
        <f t="shared" si="1"/>
        <v>0</v>
      </c>
      <c r="R41" s="464"/>
      <c r="S41" s="45"/>
      <c r="T41" s="191"/>
      <c r="U41" s="191"/>
      <c r="V41" s="309"/>
    </row>
    <row r="42" spans="1:22" s="4" customFormat="1" ht="14.25" customHeight="1" x14ac:dyDescent="0.2">
      <c r="A42" s="51">
        <v>31</v>
      </c>
      <c r="B42" s="103" t="s">
        <v>30</v>
      </c>
      <c r="C42" s="367"/>
      <c r="D42" s="367"/>
      <c r="E42" s="202"/>
      <c r="F42" s="202"/>
      <c r="G42" s="202"/>
      <c r="H42" s="189"/>
      <c r="I42" s="47">
        <f t="shared" si="0"/>
        <v>0</v>
      </c>
      <c r="J42" s="190"/>
      <c r="K42" s="190"/>
      <c r="L42" s="190"/>
      <c r="M42" s="190"/>
      <c r="N42" s="190"/>
      <c r="O42" s="190"/>
      <c r="P42" s="190"/>
      <c r="Q42" s="48">
        <f t="shared" si="1"/>
        <v>0</v>
      </c>
      <c r="R42" s="466"/>
      <c r="S42" s="49"/>
      <c r="T42" s="203"/>
      <c r="U42" s="203"/>
      <c r="V42" s="312"/>
    </row>
    <row r="43" spans="1:22" s="4" customFormat="1" ht="13.5" thickBot="1" x14ac:dyDescent="0.25">
      <c r="A43" s="56"/>
      <c r="B43" s="57" t="s">
        <v>31</v>
      </c>
      <c r="C43" s="338"/>
      <c r="D43" s="338"/>
      <c r="E43" s="194"/>
      <c r="F43" s="194"/>
      <c r="G43" s="194"/>
      <c r="H43" s="194"/>
      <c r="I43" s="58">
        <f t="shared" si="0"/>
        <v>0</v>
      </c>
      <c r="J43" s="195"/>
      <c r="K43" s="195"/>
      <c r="L43" s="195"/>
      <c r="M43" s="195"/>
      <c r="N43" s="195"/>
      <c r="O43" s="195"/>
      <c r="P43" s="195"/>
      <c r="Q43" s="59">
        <f t="shared" si="1"/>
        <v>0</v>
      </c>
      <c r="R43" s="60">
        <f>SUM(Q37:Q43)</f>
        <v>0</v>
      </c>
      <c r="S43" s="60" t="str">
        <f>IF((SUM(I37:I43)-40)&gt;0,IF($O$3="x",(SUM(I37:I43)-40)*1.5,""),"")</f>
        <v/>
      </c>
      <c r="T43" s="196"/>
      <c r="U43" s="196"/>
      <c r="V43" s="310"/>
    </row>
    <row r="44" spans="1:22" s="4" customFormat="1" x14ac:dyDescent="0.2">
      <c r="A44" s="51"/>
      <c r="B44" s="52" t="s">
        <v>25</v>
      </c>
      <c r="C44" s="197"/>
      <c r="D44" s="197"/>
      <c r="E44" s="204"/>
      <c r="F44" s="204"/>
      <c r="G44" s="204"/>
      <c r="H44" s="204"/>
      <c r="I44" s="61">
        <v>0</v>
      </c>
      <c r="J44" s="205"/>
      <c r="K44" s="205"/>
      <c r="L44" s="205"/>
      <c r="M44" s="205"/>
      <c r="N44" s="205"/>
      <c r="O44" s="205"/>
      <c r="P44" s="205"/>
      <c r="Q44" s="62">
        <f t="shared" si="1"/>
        <v>0</v>
      </c>
      <c r="R44" s="467"/>
      <c r="S44" s="433"/>
      <c r="T44" s="428"/>
      <c r="U44" s="428"/>
      <c r="V44" s="436"/>
    </row>
    <row r="45" spans="1:22" s="4" customFormat="1" x14ac:dyDescent="0.2">
      <c r="A45" s="50"/>
      <c r="B45" s="43" t="s">
        <v>26</v>
      </c>
      <c r="C45" s="189"/>
      <c r="D45" s="189"/>
      <c r="E45" s="202"/>
      <c r="F45" s="202"/>
      <c r="G45" s="202"/>
      <c r="H45" s="202"/>
      <c r="I45" s="47">
        <f t="shared" si="0"/>
        <v>0</v>
      </c>
      <c r="J45" s="190"/>
      <c r="K45" s="190"/>
      <c r="L45" s="190"/>
      <c r="M45" s="190"/>
      <c r="N45" s="190"/>
      <c r="O45" s="190"/>
      <c r="P45" s="190"/>
      <c r="Q45" s="48">
        <f t="shared" si="1"/>
        <v>0</v>
      </c>
      <c r="R45" s="432">
        <f>SUM(Q44:Q45)</f>
        <v>0</v>
      </c>
      <c r="S45" s="434"/>
      <c r="T45" s="429"/>
      <c r="U45" s="429"/>
      <c r="V45" s="437"/>
    </row>
    <row r="46" spans="1:22" s="4" customFormat="1" ht="12.95" customHeight="1" thickBot="1" x14ac:dyDescent="0.25">
      <c r="A46" s="565" t="s">
        <v>33</v>
      </c>
      <c r="B46" s="566"/>
      <c r="C46" s="566"/>
      <c r="D46" s="566"/>
      <c r="E46" s="566"/>
      <c r="F46" s="566"/>
      <c r="G46" s="566"/>
      <c r="H46" s="567"/>
      <c r="I46" s="359">
        <f>IF(SUM($A44:$A45)&gt;0,SUM(I44:I45),IF($A43&gt;0,0,SUM(I37:I43)))</f>
        <v>0</v>
      </c>
      <c r="J46" s="359">
        <f t="shared" ref="J46:P46" si="2">IF(SUM($A44:$A45)&gt;0,SUM(J44:J45),IF($A43&gt;0,0,SUM(J37:J43)))</f>
        <v>0</v>
      </c>
      <c r="K46" s="359">
        <f t="shared" si="2"/>
        <v>0</v>
      </c>
      <c r="L46" s="359">
        <f t="shared" si="2"/>
        <v>0</v>
      </c>
      <c r="M46" s="359">
        <f t="shared" si="2"/>
        <v>0</v>
      </c>
      <c r="N46" s="359">
        <f t="shared" si="2"/>
        <v>0</v>
      </c>
      <c r="O46" s="359">
        <f t="shared" si="2"/>
        <v>0</v>
      </c>
      <c r="P46" s="359">
        <f t="shared" si="2"/>
        <v>0</v>
      </c>
      <c r="Q46" s="359">
        <f>IF(SUM($A44:$A45)&gt;0,SUM(Q44:Q45),IF($A43&gt;0,0,SUM(Q37:Q43)))</f>
        <v>0</v>
      </c>
      <c r="R46" s="431">
        <f>SUM(R8:R45)</f>
        <v>0</v>
      </c>
      <c r="S46" s="435">
        <f>SUM(S8:S45)</f>
        <v>0</v>
      </c>
      <c r="T46" s="430">
        <f t="shared" ref="T46:U46" si="3">IF(SUM($A44:$A45)&gt;0,SUM(T44:T45),SUM(T37:T43))</f>
        <v>0</v>
      </c>
      <c r="U46" s="430">
        <f t="shared" si="3"/>
        <v>0</v>
      </c>
      <c r="V46" s="438"/>
    </row>
    <row r="47" spans="1:22" s="4" customFormat="1" ht="24" customHeight="1" x14ac:dyDescent="0.2">
      <c r="A47" s="564" t="s">
        <v>34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</row>
    <row r="48" spans="1:22" s="4" customFormat="1" ht="20.100000000000001" customHeight="1" x14ac:dyDescent="0.2">
      <c r="A48" s="76" t="s">
        <v>35</v>
      </c>
      <c r="B48" s="77"/>
      <c r="C48" s="75"/>
      <c r="D48" s="78"/>
      <c r="E48" s="406"/>
      <c r="F48" s="406"/>
      <c r="G48" s="406"/>
      <c r="H48" s="406"/>
      <c r="I48" s="406"/>
      <c r="J48" s="75" t="s">
        <v>36</v>
      </c>
      <c r="K48" s="75"/>
      <c r="L48" s="75"/>
      <c r="M48" s="406"/>
      <c r="N48" s="406"/>
      <c r="O48" s="406"/>
      <c r="P48" s="406"/>
      <c r="Q48" s="406"/>
      <c r="R48" s="19" t="s">
        <v>37</v>
      </c>
      <c r="S48" s="34"/>
      <c r="T48" s="407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548" t="s">
        <v>149</v>
      </c>
      <c r="C50" s="548"/>
      <c r="D50" s="548"/>
      <c r="E50" s="548"/>
      <c r="F50" s="65"/>
      <c r="G50" s="65"/>
      <c r="H50" s="65"/>
      <c r="I50" s="64"/>
      <c r="J50" s="66" t="s">
        <v>73</v>
      </c>
      <c r="K50" s="67" t="s">
        <v>77</v>
      </c>
      <c r="L50" s="65"/>
      <c r="N50" s="65"/>
      <c r="O50" s="66" t="s">
        <v>117</v>
      </c>
      <c r="P50" s="67" t="s">
        <v>116</v>
      </c>
      <c r="Q50" s="68" t="s">
        <v>87</v>
      </c>
      <c r="R50" s="64"/>
      <c r="S50" s="64"/>
    </row>
    <row r="51" spans="1:20" ht="14.25" thickTop="1" x14ac:dyDescent="0.25">
      <c r="A51" s="70"/>
      <c r="B51" s="73" t="s">
        <v>143</v>
      </c>
      <c r="C51" s="73"/>
      <c r="D51" s="108" t="s">
        <v>144</v>
      </c>
      <c r="E51" s="108" t="s">
        <v>145</v>
      </c>
      <c r="F51" s="18"/>
      <c r="G51" s="71"/>
      <c r="H51" s="71"/>
      <c r="I51" s="36" t="s">
        <v>118</v>
      </c>
      <c r="J51" s="96">
        <f>FEBRUARY!J56</f>
        <v>0</v>
      </c>
      <c r="K51" s="96">
        <f>FEBRUARY!K56</f>
        <v>0</v>
      </c>
      <c r="L51" s="72"/>
      <c r="N51" s="72" t="s">
        <v>123</v>
      </c>
      <c r="O51" s="98">
        <f>FEBRUARY!O55</f>
        <v>0</v>
      </c>
      <c r="P51" s="98">
        <f>FEBRUARY!P55</f>
        <v>0</v>
      </c>
      <c r="Q51" s="98">
        <f>FEBRUARY!Q55</f>
        <v>0</v>
      </c>
      <c r="R51" s="73"/>
      <c r="S51" s="73"/>
    </row>
    <row r="52" spans="1:20" ht="13.5" x14ac:dyDescent="0.25">
      <c r="A52" s="70"/>
      <c r="B52" s="36" t="s">
        <v>77</v>
      </c>
      <c r="C52" s="73"/>
      <c r="D52" s="18">
        <v>6.66</v>
      </c>
      <c r="E52" s="18">
        <v>360</v>
      </c>
      <c r="F52" s="18"/>
      <c r="G52" s="71"/>
      <c r="H52" s="71"/>
      <c r="I52" s="344" t="s">
        <v>167</v>
      </c>
      <c r="J52" s="408">
        <v>0</v>
      </c>
      <c r="K52" s="408">
        <v>0</v>
      </c>
      <c r="L52" s="72"/>
      <c r="N52" s="72" t="s">
        <v>128</v>
      </c>
      <c r="O52" s="409">
        <v>0</v>
      </c>
      <c r="P52" s="410">
        <v>0</v>
      </c>
      <c r="Q52" s="409">
        <v>0</v>
      </c>
      <c r="R52" s="73"/>
      <c r="S52" s="73"/>
    </row>
    <row r="53" spans="1:20" ht="13.5" x14ac:dyDescent="0.25">
      <c r="A53" s="70"/>
      <c r="B53" s="36" t="s">
        <v>73</v>
      </c>
      <c r="C53" s="73"/>
      <c r="D53" s="18"/>
      <c r="E53" s="18"/>
      <c r="F53" s="18"/>
      <c r="G53" s="71"/>
      <c r="H53" s="71"/>
      <c r="I53" s="36" t="s">
        <v>121</v>
      </c>
      <c r="J53" s="35">
        <f>-SUM(J9:J45)</f>
        <v>0</v>
      </c>
      <c r="K53" s="35">
        <f>-SUM(K9:K45)</f>
        <v>0</v>
      </c>
      <c r="L53" s="72"/>
      <c r="N53" s="72" t="s">
        <v>124</v>
      </c>
      <c r="O53" s="411">
        <v>0</v>
      </c>
      <c r="P53" s="39">
        <f>SUM(S9:S45)</f>
        <v>0</v>
      </c>
      <c r="Q53" s="411">
        <v>0</v>
      </c>
      <c r="R53" s="73"/>
      <c r="S53" s="73"/>
    </row>
    <row r="54" spans="1:20" ht="13.5" x14ac:dyDescent="0.25">
      <c r="A54" s="70"/>
      <c r="B54" s="71"/>
      <c r="C54" s="36" t="s">
        <v>153</v>
      </c>
      <c r="D54" s="18">
        <v>8</v>
      </c>
      <c r="E54" s="18">
        <v>192</v>
      </c>
      <c r="F54" s="18"/>
      <c r="G54" s="71"/>
      <c r="H54" s="71"/>
      <c r="I54" s="111" t="s">
        <v>122</v>
      </c>
      <c r="J54" s="171">
        <f>SUM(J51:J53)</f>
        <v>0</v>
      </c>
      <c r="K54" s="171">
        <f>SUM(K51:K53)</f>
        <v>0</v>
      </c>
      <c r="L54" s="72"/>
      <c r="N54" s="72" t="s">
        <v>125</v>
      </c>
      <c r="O54" s="99">
        <f>SUM(L9:L45)</f>
        <v>0</v>
      </c>
      <c r="P54" s="99">
        <f>SUM(M9:M45)</f>
        <v>0</v>
      </c>
      <c r="Q54" s="99">
        <f>SUM(N9:N45)</f>
        <v>0</v>
      </c>
      <c r="R54" s="73"/>
      <c r="S54" s="73"/>
    </row>
    <row r="55" spans="1:20" ht="14.25" thickBot="1" x14ac:dyDescent="0.3">
      <c r="A55" s="70"/>
      <c r="B55" s="71"/>
      <c r="C55" s="36" t="s">
        <v>150</v>
      </c>
      <c r="D55" s="18">
        <v>10</v>
      </c>
      <c r="E55" s="18">
        <v>240</v>
      </c>
      <c r="F55" s="18"/>
      <c r="G55" s="71"/>
      <c r="H55" s="71"/>
      <c r="I55" s="36" t="s">
        <v>119</v>
      </c>
      <c r="J55" s="207">
        <f>FEBRUARY!J55</f>
        <v>0</v>
      </c>
      <c r="K55" s="207">
        <f>FEBRUARY!K55</f>
        <v>0</v>
      </c>
      <c r="L55" s="74"/>
      <c r="N55" s="84" t="s">
        <v>126</v>
      </c>
      <c r="O55" s="97">
        <f>(+O51-O52+O53)-O54</f>
        <v>0</v>
      </c>
      <c r="P55" s="97">
        <f>(+P51-P52+P53)-P54</f>
        <v>0</v>
      </c>
      <c r="Q55" s="97">
        <f>(+Q51-Q52+Q53)-Q54</f>
        <v>0</v>
      </c>
      <c r="R55" s="73"/>
      <c r="S55" s="73"/>
    </row>
    <row r="56" spans="1:20" s="81" customFormat="1" ht="15" thickTop="1" thickBot="1" x14ac:dyDescent="0.3">
      <c r="A56" s="87"/>
      <c r="B56" s="87"/>
      <c r="C56" s="105" t="s">
        <v>151</v>
      </c>
      <c r="D56" s="18">
        <v>12</v>
      </c>
      <c r="E56" s="18">
        <v>288</v>
      </c>
      <c r="F56" s="79"/>
      <c r="G56" s="88"/>
      <c r="H56" s="88"/>
      <c r="I56" s="36" t="s">
        <v>120</v>
      </c>
      <c r="J56" s="97">
        <f>+J54+J55</f>
        <v>0</v>
      </c>
      <c r="K56" s="97">
        <f>+K54+K55</f>
        <v>0</v>
      </c>
      <c r="L56" s="88"/>
      <c r="M56" s="89"/>
      <c r="N56" s="89"/>
      <c r="O56" s="89"/>
      <c r="P56" s="89"/>
      <c r="Q56" s="89"/>
      <c r="R56" s="89"/>
      <c r="S56" s="89"/>
    </row>
    <row r="57" spans="1:20" s="81" customFormat="1" ht="14.25" customHeight="1" thickTop="1" x14ac:dyDescent="0.25">
      <c r="A57" s="85"/>
      <c r="B57" s="107"/>
      <c r="C57" s="106" t="s">
        <v>152</v>
      </c>
      <c r="D57" s="87">
        <v>14</v>
      </c>
      <c r="E57" s="79">
        <v>336</v>
      </c>
      <c r="I57" s="344" t="s">
        <v>166</v>
      </c>
      <c r="J57" s="505"/>
      <c r="K57" s="505"/>
      <c r="L57" s="505"/>
      <c r="M57" s="505"/>
      <c r="N57" s="505"/>
      <c r="O57" s="505"/>
      <c r="P57" s="505"/>
      <c r="Q57" s="505"/>
      <c r="T57" s="86"/>
    </row>
    <row r="58" spans="1:20" s="350" customFormat="1" ht="14.25" customHeight="1" x14ac:dyDescent="0.25">
      <c r="A58" s="353"/>
      <c r="B58" s="358"/>
      <c r="C58" s="357"/>
      <c r="D58" s="355"/>
      <c r="E58" s="348"/>
      <c r="I58" s="344"/>
      <c r="Q58" s="343"/>
      <c r="T58" s="354"/>
    </row>
    <row r="59" spans="1:20" s="34" customFormat="1" ht="21.75" customHeight="1" x14ac:dyDescent="0.2">
      <c r="A59" s="549" t="s">
        <v>22</v>
      </c>
      <c r="B59" s="549"/>
      <c r="C59" s="549"/>
      <c r="D59" s="549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32"/>
    </row>
  </sheetData>
  <sheetProtection algorithmName="SHA-512" hashValue="IM92LC8W5ocBb6duFZyTslUswLzXf8hq1e142+rf/SQscX2zmJmrCvAdTwx/U0HbubBuf1qc9y4GKieLzrXGVg==" saltValue="29NiQ1prjiZBeuqB1Bt3VA==" spinCount="100000" sheet="1" objects="1" scenarios="1"/>
  <mergeCells count="33">
    <mergeCell ref="N4:O4"/>
    <mergeCell ref="R4:S4"/>
    <mergeCell ref="A8:E8"/>
    <mergeCell ref="A2:C3"/>
    <mergeCell ref="D2:H3"/>
    <mergeCell ref="I2:J3"/>
    <mergeCell ref="K2:L3"/>
    <mergeCell ref="D4:H4"/>
    <mergeCell ref="K4:L4"/>
    <mergeCell ref="C6:H6"/>
    <mergeCell ref="A5:T5"/>
    <mergeCell ref="A6:A7"/>
    <mergeCell ref="B6:B7"/>
    <mergeCell ref="M6:M7"/>
    <mergeCell ref="S6:S7"/>
    <mergeCell ref="O6:O7"/>
    <mergeCell ref="A59:S59"/>
    <mergeCell ref="A47:S47"/>
    <mergeCell ref="A46:H46"/>
    <mergeCell ref="N6:N7"/>
    <mergeCell ref="Q6:Q7"/>
    <mergeCell ref="R6:R7"/>
    <mergeCell ref="F8:H8"/>
    <mergeCell ref="K6:K7"/>
    <mergeCell ref="L6:L7"/>
    <mergeCell ref="B50:E50"/>
    <mergeCell ref="J57:Q57"/>
    <mergeCell ref="T6:T7"/>
    <mergeCell ref="U6:U7"/>
    <mergeCell ref="V6:V7"/>
    <mergeCell ref="P6:P7"/>
    <mergeCell ref="I6:I7"/>
    <mergeCell ref="J6:J7"/>
  </mergeCells>
  <phoneticPr fontId="3" type="noConversion"/>
  <printOptions horizontalCentered="1" verticalCentered="1"/>
  <pageMargins left="0.25" right="0.25" top="0.24" bottom="0.25" header="0.35" footer="0.27"/>
  <pageSetup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Leave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Thomson</dc:creator>
  <cp:lastModifiedBy>Johnathan Scanlon</cp:lastModifiedBy>
  <cp:lastPrinted>2017-06-02T12:35:53Z</cp:lastPrinted>
  <dcterms:created xsi:type="dcterms:W3CDTF">2008-08-26T14:36:43Z</dcterms:created>
  <dcterms:modified xsi:type="dcterms:W3CDTF">2021-06-23T15:10:09Z</dcterms:modified>
</cp:coreProperties>
</file>